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<sst xmlns="http://schemas.openxmlformats.org/spreadsheetml/2006/main" count="299" uniqueCount="198">
  <si>
    <t>(руб.)</t>
  </si>
  <si>
    <t>Наименование расходов</t>
  </si>
  <si>
    <t>Целевая статья</t>
  </si>
  <si>
    <t>Вид расхода</t>
  </si>
  <si>
    <t>Муниципальная программа "Развитие образования и молодежная политика г. Переславля-Залесского</t>
  </si>
  <si>
    <t>01.0.0000</t>
  </si>
  <si>
    <t>ВЦП "Обеспечение функционирования и развития муниципальной системы образования города Переславля-Залесского на 2014 - 2016 годы"</t>
  </si>
  <si>
    <t>01.1.0000</t>
  </si>
  <si>
    <t xml:space="preserve">Детские дошкольные учреждения. Обеспечение деятельности подведомственных учреждений </t>
  </si>
  <si>
    <t>01.1.8210</t>
  </si>
  <si>
    <t>Предоставление субсидий муниципальным бюджетным, автономным учреждениям и иным некоммерческим организациям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</si>
  <si>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сфере образования. Обеспечение деятельности подведомственных учреждений</t>
  </si>
  <si>
    <t>01.1.8310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</si>
  <si>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</si>
  <si>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</si>
  <si>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бюджетные ассигнования</t>
  </si>
  <si>
    <t>Школы-детские сады, школы начальные, неполные средние и средние. Обеспечение деятельности подведомственных учреждений</t>
  </si>
  <si>
    <t>01.1.8220</t>
  </si>
  <si>
    <t>Учреждения по внешкольной работе с детьми. Обеспечение деятельности подведомственных учреждений</t>
  </si>
  <si>
    <t>01.1.8230</t>
  </si>
  <si>
    <t>Реализация мероприятий в рамках программы</t>
  </si>
  <si>
    <t>01.1.8560</t>
  </si>
  <si>
    <t>Субвенция на обеспечение предоставления услуг по дошкольному образованию детей в дошкольных образовательных организациях</t>
  </si>
  <si>
    <t>02.1.7311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</si>
  <si>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</si>
  <si>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02.1.7051</t>
  </si>
  <si>
    <t>Субвенция на организацию образовательного процесса в образовательных учреждениях</t>
  </si>
  <si>
    <t>02.1.7052</t>
  </si>
  <si>
    <t>Субвенция на обеспечение бесплатным питанием обучающихся муниципальных образовательных учреждений</t>
  </si>
  <si>
    <t>02.1.7053</t>
  </si>
  <si>
    <t xml:space="preserve">Субвенция на обеспечение деятельности органов опеки и попечительства </t>
  </si>
  <si>
    <t>02.1.7055</t>
  </si>
  <si>
    <t>Прочая закупка товаров, работ и услуг для государственных нужд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</si>
  <si>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</si>
  <si>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Социальное обеспечение и иные выплаты населению</t>
  </si>
  <si>
    <t>Субвенция на компенсацию расходов на содержание ребенка в дошкольной образовательной организации</t>
  </si>
  <si>
    <t>02.1.7043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</si>
  <si>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</si>
  <si>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02.1.7046</t>
  </si>
  <si>
    <t>Субвенция на государственную поддержку опеки и попечительства</t>
  </si>
  <si>
    <t>02.1.7050</t>
  </si>
  <si>
    <t xml:space="preserve"> ВЦП "Молодежь" на 2013-2015 годы</t>
  </si>
  <si>
    <t>01.2.0000</t>
  </si>
  <si>
    <t>Проведение мероприятий для детей и молодежи. Обеспечение деятельности подведомственных учреждений</t>
  </si>
  <si>
    <t>01.2.8260</t>
  </si>
  <si>
    <t xml:space="preserve"> Муниципальная программа "Социальная поддержка населения г. Переславля-Залесского</t>
  </si>
  <si>
    <t>02.0.0000</t>
  </si>
  <si>
    <t>ГЦП "Социальная поддержка населения г.Переславля-Залесского" на 2013-2015 годы</t>
  </si>
  <si>
    <t xml:space="preserve">02.1.0000 </t>
  </si>
  <si>
    <t>Доплата к пенсии муниципальных служащих</t>
  </si>
  <si>
    <t>02.1.8330</t>
  </si>
  <si>
    <t>02.1.8550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</si>
  <si>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</si>
  <si>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03.1.7085</t>
  </si>
  <si>
    <t>Субвенция на денежные выплаты</t>
  </si>
  <si>
    <t>03.1.7086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</si>
  <si>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</si>
  <si>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03.1.5220</t>
  </si>
  <si>
    <t>Субвенции на оплату жилищно-коммунальных услуг отдельным категориям граждан за счет средств федерального бюджета</t>
  </si>
  <si>
    <t>03.1.5250</t>
  </si>
  <si>
    <t>Субвенция на предоставление гражданам субсидий на оплату жилого помещения и коммунальных услуг</t>
  </si>
  <si>
    <t>03.1.7074</t>
  </si>
  <si>
    <t>Субвенция на социальную поддержку отдельных категорий граждан в части ежемесячного пособия на ребенка</t>
  </si>
  <si>
    <t>03.1.7304</t>
  </si>
  <si>
    <t>Субвенция на социальную поддержку отдельных категорий граждан в части ежемесячной выплаты ветеранам труда, труженикам тыла, реабилитированным лицам</t>
  </si>
  <si>
    <t>03.1.7075</t>
  </si>
  <si>
    <t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</si>
  <si>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03.1.7084</t>
  </si>
  <si>
    <t>Субвенция на оказание социальной помощи отдельным категориям граждан</t>
  </si>
  <si>
    <t>03.1.7089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</si>
  <si>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</si>
  <si>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24.3.7256</t>
  </si>
  <si>
    <t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</t>
  </si>
  <si>
    <t>03.1.7083</t>
  </si>
  <si>
    <t>Субвенция на обеспечение деятельности органов местного самоуправления в сфере социальной защиты населения</t>
  </si>
  <si>
    <t>03.1.7087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</si>
  <si>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</si>
  <si>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03.0.0000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</si>
  <si>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</si>
  <si>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Субсидия на укрепление института семьи, повышение качества жизни семей с несовершеннолетними детьми </t>
  </si>
  <si>
    <t>03.3.7097</t>
  </si>
  <si>
    <t>ГЦП "Социальная поддержка пожилых граждан в городе Переславле-Залесском на 2014-2018 годы"</t>
  </si>
  <si>
    <t>02.2.0000</t>
  </si>
  <si>
    <t xml:space="preserve"> Муниципальная программа "Обеспечение доступным и комфортным жильем населения г. Переславля-Залесского"</t>
  </si>
  <si>
    <t>Бюджетные инвестиции</t>
  </si>
  <si>
    <t>ГЦП"Жилище" на 2011-2015 годы Подпрограмма "Переселение граждан из жилищного фонда, города Переславля-Залесского, признанного непригодным для проживания, и (или) с высоким уровнем износа"</t>
  </si>
  <si>
    <t>03.4.0000</t>
  </si>
  <si>
    <t>03.4.8370</t>
  </si>
  <si>
    <t>ГАП "Переселение граждан из аварийного жилищного фонда города Переславля-Залесского с учетом необходимости развития малоэтажного жилищного строительства на 2013-2015 годы"</t>
  </si>
  <si>
    <t>03.6.0000</t>
  </si>
  <si>
    <t>03.6.8650</t>
  </si>
  <si>
    <t>Муниципальная программа "Обеспечение общественного порядка и противодействие преступности на территории г. Переславля-Залесского</t>
  </si>
  <si>
    <t>04.0.0000</t>
  </si>
  <si>
    <t xml:space="preserve"> ГЦП "Профилактика безнадзорности, правонарушений и защита прав несовершеннолетних на территории города Переславля-Залесского на 2013-2015 годы"</t>
  </si>
  <si>
    <t>04.2.0000</t>
  </si>
  <si>
    <t>04.2.8450</t>
  </si>
  <si>
    <t>Муниципальная программа "Развитие физической культуры, культуры и туризма в г. Переславле-Залесском"</t>
  </si>
  <si>
    <t>05.0.0000</t>
  </si>
  <si>
    <t xml:space="preserve"> ГЦП "Развитие туризма и отдыха в городе Переславле-Залесском" на 2013-2015 гг.</t>
  </si>
  <si>
    <t>05.1.0000</t>
  </si>
  <si>
    <t>05.1.8410</t>
  </si>
  <si>
    <t>ВЦП "Развитие сферы культуры и искусства г. Переславля-Залесского на 2014-2016 годы"</t>
  </si>
  <si>
    <t>05.2.0000</t>
  </si>
  <si>
    <t>05.2.8230</t>
  </si>
  <si>
    <t>Библиотеки. Обеспечение деятельности подведомственных учреждений</t>
  </si>
  <si>
    <t>05.2.8290</t>
  </si>
  <si>
    <t xml:space="preserve"> 
Театры, цирки, концертные и другие организации исполнительских искусств. Обеспечение деятельности подведомственных учреждений</t>
  </si>
  <si>
    <t>05.2.8300</t>
  </si>
  <si>
    <t>05.2.8570</t>
  </si>
  <si>
    <t xml:space="preserve"> ГЦП "Развитие физической культуры и спорта в городе Переславле-Залесском" на 2013-2015 годы</t>
  </si>
  <si>
    <t>05.3.0000</t>
  </si>
  <si>
    <t>Мероприятия в области здравоохранения, спорта и физической культуры, туризма</t>
  </si>
  <si>
    <t>05.3.8340</t>
  </si>
  <si>
    <t>Муниципальная программа "Обеспечение качественными коммунальными услугами населения г. Переславля-Залесского"</t>
  </si>
  <si>
    <t>06.0.0000</t>
  </si>
  <si>
    <t>ГЦП "Комплексная программа модернизации и реформирования жилищно-коммунального хозяйства города Переславля-Залесского" на 2011-2014 годы</t>
  </si>
  <si>
    <t>06.1.0000</t>
  </si>
  <si>
    <t>06.1.8490</t>
  </si>
  <si>
    <t>ГАП "Проведение капитального ремонта многоквартирных жилых домов в городе Переславле-Залесском на 2014 год"</t>
  </si>
  <si>
    <t>06.3.0000</t>
  </si>
  <si>
    <t>06.3.8630</t>
  </si>
  <si>
    <t>Муниципальная программа "Развитие дорожного хозяйства в г. Переславле-Залесском"</t>
  </si>
  <si>
    <t>07.0.0000</t>
  </si>
  <si>
    <t>ГЦП "Сохранность автомобильных дорог г. Переславля-Залесского" на 2010-2015 годы</t>
  </si>
  <si>
    <t>07.1.0000</t>
  </si>
  <si>
    <t>07.1.8510</t>
  </si>
  <si>
    <t xml:space="preserve"> Муниципальная программа "Охрана окружающей среды в г. Переславле-Залесском"</t>
  </si>
  <si>
    <t>10.0.0000</t>
  </si>
  <si>
    <t>ГЦП "Обращение с твердыми бытовыми отходами на территории города Переславля-Залесского на 2014-2016 годы</t>
  </si>
  <si>
    <t>10.1.0000</t>
  </si>
  <si>
    <t>10.1.8580</t>
  </si>
  <si>
    <t>Муниципальная программа "Защита населения и территории г. Переславля-Залесского от чрезвычайных  ситуаций и обеспечение пожарной безопасности"</t>
  </si>
  <si>
    <t xml:space="preserve">11.0.0000 </t>
  </si>
  <si>
    <t>ВЦП "Совершенствование единой дежурно-диспетчерской службы города Переславля-Залесского на 2012-2014 годы"</t>
  </si>
  <si>
    <t>11.2.0000</t>
  </si>
  <si>
    <t>11.2.8520</t>
  </si>
  <si>
    <t>Муниципальная программа "Эффективная власть в г. Переславле-Залесском"</t>
  </si>
  <si>
    <t>12.0.0000</t>
  </si>
  <si>
    <t>ГЦП "Обеспечение функционирования и развития муниципальной службы в г.Переславле-Залесском на 2014-2016 годы"</t>
  </si>
  <si>
    <t>12.2.8610</t>
  </si>
  <si>
    <t>Непрограммные мероприятия</t>
  </si>
  <si>
    <t xml:space="preserve"> Глава муниципального образования</t>
  </si>
  <si>
    <t>Центральный аппарат</t>
  </si>
  <si>
    <t>Депутаты представительного органа муниципального образования</t>
  </si>
  <si>
    <t>60.0.8004</t>
  </si>
  <si>
    <t>Руководитель контрольно-счетной палаты муниципального образования и его заместители</t>
  </si>
  <si>
    <t>Обеспечение приватизации и проведение предпродажной подготовки объектов приватизации</t>
  </si>
  <si>
    <t>60.0.8006</t>
  </si>
  <si>
    <t>Обслуживание деятельности подведомственных учреждений</t>
  </si>
  <si>
    <t>60.0.8007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</si>
  <si>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сфере культуры, туризма, молодежи и спорта. Обеспечение деятельности подведомственных учреждений</t>
  </si>
  <si>
    <t>Процентные платежи по долговым обязательствам</t>
  </si>
  <si>
    <t>60.0.8010</t>
  </si>
  <si>
    <t>Обслуживание муниципального долга</t>
  </si>
  <si>
    <t>Резервные фонды местных администраций</t>
  </si>
  <si>
    <t>60.0.8011</t>
  </si>
  <si>
    <t xml:space="preserve">Выполнение других обязательств государства </t>
  </si>
  <si>
    <t>60.0.8012</t>
  </si>
  <si>
    <t>Мероприятия по землеустройству и землепользованию</t>
  </si>
  <si>
    <t>60.0.8015</t>
  </si>
  <si>
    <t>Мероприятия в области жилищного хозяйства</t>
  </si>
  <si>
    <t>60.0.8016</t>
  </si>
  <si>
    <t>Прочие мероприятия по благоустройству</t>
  </si>
  <si>
    <t>60.0.8018</t>
  </si>
  <si>
    <t>Субвенция на обеспечение профилактики безнадзорности, правонарушений несовершеннолетних и защиты их прав</t>
  </si>
  <si>
    <t>50.0.8019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</si>
  <si>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федерального бюджета</t>
  </si>
  <si>
    <t>Всего</t>
  </si>
  <si>
    <t>50.0.5930</t>
  </si>
  <si>
    <t>03.1.5381</t>
  </si>
  <si>
    <t>03.1.5385</t>
  </si>
  <si>
    <t>02.1.5260</t>
  </si>
  <si>
    <t>02.1.7323</t>
  </si>
  <si>
    <t>Субсидия на создание условий и осуществление присмотра и ухода за детьми в образовательных организациях</t>
  </si>
  <si>
    <t>03.1.5084</t>
  </si>
  <si>
    <t>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</si>
  <si>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05.2.9503</t>
  </si>
  <si>
    <t xml:space="preserve">Субсидия на обеспечение мероприятий по переселению шграждан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</t>
  </si>
  <si>
    <t>03.2.7085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</si>
  <si>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</si>
  <si>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12.2.0000</t>
  </si>
  <si>
    <t>к постановлению Администрации</t>
  </si>
  <si>
    <t>Исполнено за 1 квартал 2014 года</t>
  </si>
  <si>
    <t>12.2.8615</t>
  </si>
  <si>
    <t>12.2.8613</t>
  </si>
  <si>
    <t>12.2.8612</t>
  </si>
  <si>
    <t>12.28611</t>
  </si>
  <si>
    <t>Субсидия на повышение качества работы органов местного самоуправления муниципальных образований области</t>
  </si>
  <si>
    <t>21.6.7228</t>
  </si>
  <si>
    <t>Субсидия на реализацию мероприятий строительства (реконструкции) спортивных объектов за счет средств областного бюджета</t>
  </si>
  <si>
    <t>13.2.7195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</si>
  <si>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</si>
  <si>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05.2.9603</t>
  </si>
  <si>
    <t>Возврат средств  бюджетными учреждениями за 2013 год ( социальные выплаты)</t>
  </si>
  <si>
    <t>за 1 квартал 2014 года</t>
  </si>
  <si>
    <t xml:space="preserve"> Расходы бюджета городского округа г.Переславля-Залесского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</t>
  </si>
  <si>
    <t>Приложение 3</t>
  </si>
  <si>
    <t>от 08.05.2014 № ПОС.03-0681/14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</si>
</sst>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.0"/>
    <numFmt numFmtId="16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33" borderId="10" xfId="52" applyFont="1" applyFill="1" applyBorder="1" applyAlignment="1">
      <alignment horizontal="center" vertical="center"/>
      <protection/>
    </xf>
    <xf numFmtId="49" fontId="4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52" applyNumberFormat="1" applyFont="1" applyFill="1" applyBorder="1" applyAlignment="1" applyProtection="1">
      <alignment horizontal="centerContinuous"/>
      <protection hidden="1"/>
    </xf>
    <xf numFmtId="49" fontId="2" fillId="33" borderId="14" xfId="52" applyNumberFormat="1" applyFill="1" applyBorder="1">
      <alignment/>
      <protection/>
    </xf>
    <xf numFmtId="0" fontId="6" fillId="33" borderId="15" xfId="52" applyNumberFormat="1" applyFont="1" applyFill="1" applyBorder="1" applyAlignment="1" applyProtection="1">
      <alignment horizontal="right"/>
      <protection hidden="1"/>
    </xf>
    <xf numFmtId="0" fontId="0" fillId="0" borderId="16" xfId="0" applyBorder="1" applyAlignment="1">
      <alignment/>
    </xf>
    <xf numFmtId="0" fontId="7" fillId="6" borderId="17" xfId="0" applyFont="1" applyFill="1" applyBorder="1" applyAlignment="1">
      <alignment vertical="center" wrapText="1"/>
    </xf>
    <xf numFmtId="49" fontId="7" fillId="6" borderId="18" xfId="52" applyNumberFormat="1" applyFont="1" applyFill="1" applyBorder="1">
      <alignment/>
      <protection/>
    </xf>
    <xf numFmtId="164" fontId="8" fillId="6" borderId="19" xfId="52" applyNumberFormat="1" applyFont="1" applyFill="1" applyBorder="1" applyAlignment="1" applyProtection="1">
      <alignment horizontal="right"/>
      <protection hidden="1"/>
    </xf>
    <xf numFmtId="43" fontId="43" fillId="6" borderId="20" xfId="0" applyNumberFormat="1" applyFont="1" applyFill="1" applyBorder="1" applyAlignment="1">
      <alignment/>
    </xf>
    <xf numFmtId="0" fontId="9" fillId="33" borderId="17" xfId="0" applyFont="1" applyFill="1" applyBorder="1" applyAlignment="1">
      <alignment vertical="center" wrapText="1"/>
    </xf>
    <xf numFmtId="49" fontId="7" fillId="33" borderId="18" xfId="52" applyNumberFormat="1" applyFont="1" applyFill="1" applyBorder="1">
      <alignment/>
      <protection/>
    </xf>
    <xf numFmtId="164" fontId="8" fillId="33" borderId="19" xfId="52" applyNumberFormat="1" applyFont="1" applyFill="1" applyBorder="1" applyAlignment="1" applyProtection="1">
      <alignment horizontal="right"/>
      <protection hidden="1"/>
    </xf>
    <xf numFmtId="43" fontId="43" fillId="0" borderId="20" xfId="0" applyNumberFormat="1" applyFont="1" applyBorder="1" applyAlignment="1">
      <alignment/>
    </xf>
    <xf numFmtId="164" fontId="10" fillId="33" borderId="21" xfId="52" applyNumberFormat="1" applyFont="1" applyFill="1" applyBorder="1" applyAlignment="1" applyProtection="1">
      <alignment horizontal="left" wrapText="1"/>
      <protection hidden="1"/>
    </xf>
    <xf numFmtId="49" fontId="11" fillId="33" borderId="18" xfId="52" applyNumberFormat="1" applyFont="1" applyFill="1" applyBorder="1">
      <alignment/>
      <protection/>
    </xf>
    <xf numFmtId="164" fontId="6" fillId="33" borderId="19" xfId="52" applyNumberFormat="1" applyFont="1" applyFill="1" applyBorder="1" applyAlignment="1" applyProtection="1">
      <alignment horizontal="right"/>
      <protection hidden="1"/>
    </xf>
    <xf numFmtId="43" fontId="0" fillId="0" borderId="20" xfId="0" applyNumberFormat="1" applyBorder="1" applyAlignment="1">
      <alignment/>
    </xf>
    <xf numFmtId="164" fontId="12" fillId="33" borderId="21" xfId="52" applyNumberFormat="1" applyFont="1" applyFill="1" applyBorder="1" applyAlignment="1" applyProtection="1">
      <alignment horizontal="left" wrapText="1"/>
      <protection hidden="1"/>
    </xf>
    <xf numFmtId="164" fontId="13" fillId="33" borderId="15" xfId="52" applyNumberFormat="1" applyFont="1" applyFill="1" applyBorder="1" applyAlignment="1" applyProtection="1">
      <alignment horizontal="right"/>
      <protection hidden="1"/>
    </xf>
    <xf numFmtId="164" fontId="10" fillId="33" borderId="21" xfId="52" applyNumberFormat="1" applyFont="1" applyFill="1" applyBorder="1" applyAlignment="1" applyProtection="1">
      <alignment wrapText="1"/>
      <protection hidden="1"/>
    </xf>
    <xf numFmtId="49" fontId="2" fillId="33" borderId="18" xfId="52" applyNumberFormat="1" applyFont="1" applyFill="1" applyBorder="1">
      <alignment/>
      <protection/>
    </xf>
    <xf numFmtId="164" fontId="13" fillId="33" borderId="19" xfId="52" applyNumberFormat="1" applyFont="1" applyFill="1" applyBorder="1" applyAlignment="1" applyProtection="1">
      <alignment horizontal="right"/>
      <protection hidden="1"/>
    </xf>
    <xf numFmtId="164" fontId="12" fillId="33" borderId="21" xfId="52" applyNumberFormat="1" applyFont="1" applyFill="1" applyBorder="1" applyAlignment="1" applyProtection="1">
      <alignment wrapText="1"/>
      <protection hidden="1"/>
    </xf>
    <xf numFmtId="49" fontId="2" fillId="33" borderId="18" xfId="52" applyNumberFormat="1" applyFill="1" applyBorder="1">
      <alignment/>
      <protection/>
    </xf>
    <xf numFmtId="164" fontId="10" fillId="33" borderId="22" xfId="52" applyNumberFormat="1" applyFont="1" applyFill="1" applyBorder="1" applyAlignment="1" applyProtection="1">
      <alignment horizontal="left" wrapText="1"/>
      <protection hidden="1"/>
    </xf>
    <xf numFmtId="49" fontId="11" fillId="33" borderId="23" xfId="52" applyNumberFormat="1" applyFont="1" applyFill="1" applyBorder="1">
      <alignment/>
      <protection/>
    </xf>
    <xf numFmtId="164" fontId="14" fillId="33" borderId="24" xfId="52" applyNumberFormat="1" applyFont="1" applyFill="1" applyBorder="1" applyAlignment="1" applyProtection="1">
      <alignment horizontal="right"/>
      <protection hidden="1"/>
    </xf>
    <xf numFmtId="164" fontId="14" fillId="33" borderId="19" xfId="52" applyNumberFormat="1" applyFont="1" applyFill="1" applyBorder="1" applyAlignment="1" applyProtection="1">
      <alignment horizontal="right"/>
      <protection hidden="1"/>
    </xf>
    <xf numFmtId="164" fontId="10" fillId="33" borderId="13" xfId="52" applyNumberFormat="1" applyFont="1" applyFill="1" applyBorder="1" applyAlignment="1" applyProtection="1">
      <alignment horizontal="left" wrapText="1"/>
      <protection hidden="1"/>
    </xf>
    <xf numFmtId="164" fontId="10" fillId="33" borderId="13" xfId="52" applyNumberFormat="1" applyFont="1" applyFill="1" applyBorder="1" applyAlignment="1" applyProtection="1">
      <alignment wrapText="1"/>
      <protection hidden="1"/>
    </xf>
    <xf numFmtId="49" fontId="2" fillId="33" borderId="25" xfId="52" applyNumberFormat="1" applyFill="1" applyBorder="1">
      <alignment/>
      <protection/>
    </xf>
    <xf numFmtId="164" fontId="13" fillId="33" borderId="26" xfId="52" applyNumberFormat="1" applyFont="1" applyFill="1" applyBorder="1" applyAlignment="1" applyProtection="1">
      <alignment horizontal="right"/>
      <protection hidden="1"/>
    </xf>
    <xf numFmtId="0" fontId="52" fillId="0" borderId="21" xfId="0" applyFont="1" applyBorder="1" applyAlignment="1">
      <alignment vertical="center" wrapText="1"/>
    </xf>
    <xf numFmtId="49" fontId="7" fillId="33" borderId="25" xfId="52" applyNumberFormat="1" applyFont="1" applyFill="1" applyBorder="1">
      <alignment/>
      <protection/>
    </xf>
    <xf numFmtId="49" fontId="11" fillId="33" borderId="14" xfId="52" applyNumberFormat="1" applyFont="1" applyFill="1" applyBorder="1">
      <alignment/>
      <protection/>
    </xf>
    <xf numFmtId="164" fontId="14" fillId="33" borderId="15" xfId="52" applyNumberFormat="1" applyFont="1" applyFill="1" applyBorder="1" applyAlignment="1" applyProtection="1">
      <alignment horizontal="right"/>
      <protection hidden="1"/>
    </xf>
    <xf numFmtId="0" fontId="2" fillId="33" borderId="21" xfId="52" applyFill="1" applyBorder="1">
      <alignment/>
      <protection/>
    </xf>
    <xf numFmtId="0" fontId="2" fillId="33" borderId="18" xfId="52" applyFill="1" applyBorder="1">
      <alignment/>
      <protection/>
    </xf>
    <xf numFmtId="0" fontId="2" fillId="33" borderId="19" xfId="52" applyFill="1" applyBorder="1">
      <alignment/>
      <protection/>
    </xf>
    <xf numFmtId="164" fontId="7" fillId="6" borderId="21" xfId="52" applyNumberFormat="1" applyFont="1" applyFill="1" applyBorder="1" applyAlignment="1" applyProtection="1">
      <alignment horizontal="left" wrapText="1"/>
      <protection hidden="1"/>
    </xf>
    <xf numFmtId="164" fontId="13" fillId="6" borderId="19" xfId="52" applyNumberFormat="1" applyFont="1" applyFill="1" applyBorder="1" applyAlignment="1" applyProtection="1">
      <alignment horizontal="right"/>
      <protection hidden="1"/>
    </xf>
    <xf numFmtId="164" fontId="5" fillId="33" borderId="21" xfId="52" applyNumberFormat="1" applyFont="1" applyFill="1" applyBorder="1" applyAlignment="1" applyProtection="1">
      <alignment horizontal="left" wrapText="1"/>
      <protection hidden="1"/>
    </xf>
    <xf numFmtId="49" fontId="6" fillId="33" borderId="18" xfId="52" applyNumberFormat="1" applyFont="1" applyFill="1" applyBorder="1">
      <alignment/>
      <protection/>
    </xf>
    <xf numFmtId="0" fontId="10" fillId="33" borderId="21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21" xfId="52" applyNumberFormat="1" applyFont="1" applyFill="1" applyBorder="1" applyAlignment="1" applyProtection="1">
      <alignment horizontal="left" vertical="center" wrapText="1"/>
      <protection hidden="1"/>
    </xf>
    <xf numFmtId="164" fontId="12" fillId="33" borderId="13" xfId="52" applyNumberFormat="1" applyFont="1" applyFill="1" applyBorder="1" applyAlignment="1" applyProtection="1">
      <alignment wrapText="1"/>
      <protection hidden="1"/>
    </xf>
    <xf numFmtId="164" fontId="5" fillId="33" borderId="13" xfId="52" applyNumberFormat="1" applyFont="1" applyFill="1" applyBorder="1" applyAlignment="1" applyProtection="1">
      <alignment horizontal="left" wrapText="1"/>
      <protection hidden="1"/>
    </xf>
    <xf numFmtId="49" fontId="7" fillId="33" borderId="14" xfId="52" applyNumberFormat="1" applyFont="1" applyFill="1" applyBorder="1">
      <alignment/>
      <protection/>
    </xf>
    <xf numFmtId="164" fontId="12" fillId="33" borderId="13" xfId="52" applyNumberFormat="1" applyFont="1" applyFill="1" applyBorder="1" applyAlignment="1" applyProtection="1">
      <alignment horizontal="left" wrapText="1"/>
      <protection hidden="1"/>
    </xf>
    <xf numFmtId="164" fontId="5" fillId="33" borderId="13" xfId="52" applyNumberFormat="1" applyFont="1" applyFill="1" applyBorder="1" applyAlignment="1" applyProtection="1">
      <alignment wrapText="1"/>
      <protection hidden="1"/>
    </xf>
    <xf numFmtId="0" fontId="7" fillId="33" borderId="18" xfId="52" applyFont="1" applyFill="1" applyBorder="1">
      <alignment/>
      <protection/>
    </xf>
    <xf numFmtId="0" fontId="13" fillId="33" borderId="19" xfId="52" applyFont="1" applyFill="1" applyBorder="1">
      <alignment/>
      <protection/>
    </xf>
    <xf numFmtId="164" fontId="5" fillId="33" borderId="21" xfId="52" applyNumberFormat="1" applyFont="1" applyFill="1" applyBorder="1" applyAlignment="1" applyProtection="1">
      <alignment wrapText="1"/>
      <protection hidden="1"/>
    </xf>
    <xf numFmtId="0" fontId="7" fillId="6" borderId="21" xfId="52" applyFont="1" applyFill="1" applyBorder="1" applyAlignment="1">
      <alignment wrapText="1"/>
      <protection/>
    </xf>
    <xf numFmtId="0" fontId="7" fillId="6" borderId="18" xfId="52" applyFont="1" applyFill="1" applyBorder="1">
      <alignment/>
      <protection/>
    </xf>
    <xf numFmtId="0" fontId="13" fillId="6" borderId="19" xfId="52" applyFont="1" applyFill="1" applyBorder="1">
      <alignment/>
      <protection/>
    </xf>
    <xf numFmtId="0" fontId="5" fillId="33" borderId="21" xfId="52" applyFont="1" applyFill="1" applyBorder="1" applyAlignment="1">
      <alignment wrapText="1"/>
      <protection/>
    </xf>
    <xf numFmtId="164" fontId="7" fillId="6" borderId="13" xfId="52" applyNumberFormat="1" applyFont="1" applyFill="1" applyBorder="1" applyAlignment="1" applyProtection="1">
      <alignment wrapText="1"/>
      <protection hidden="1"/>
    </xf>
    <xf numFmtId="49" fontId="7" fillId="6" borderId="14" xfId="52" applyNumberFormat="1" applyFont="1" applyFill="1" applyBorder="1">
      <alignment/>
      <protection/>
    </xf>
    <xf numFmtId="164" fontId="6" fillId="6" borderId="15" xfId="52" applyNumberFormat="1" applyFont="1" applyFill="1" applyBorder="1" applyAlignment="1" applyProtection="1">
      <alignment horizontal="right"/>
      <protection hidden="1"/>
    </xf>
    <xf numFmtId="164" fontId="15" fillId="33" borderId="21" xfId="52" applyNumberFormat="1" applyFont="1" applyFill="1" applyBorder="1" applyAlignment="1" applyProtection="1">
      <alignment wrapText="1"/>
      <protection hidden="1"/>
    </xf>
    <xf numFmtId="49" fontId="16" fillId="33" borderId="18" xfId="52" applyNumberFormat="1" applyFont="1" applyFill="1" applyBorder="1">
      <alignment/>
      <protection/>
    </xf>
    <xf numFmtId="164" fontId="15" fillId="33" borderId="13" xfId="52" applyNumberFormat="1" applyFont="1" applyFill="1" applyBorder="1" applyAlignment="1" applyProtection="1">
      <alignment wrapText="1"/>
      <protection hidden="1"/>
    </xf>
    <xf numFmtId="49" fontId="16" fillId="33" borderId="14" xfId="52" applyNumberFormat="1" applyFont="1" applyFill="1" applyBorder="1">
      <alignment/>
      <protection/>
    </xf>
    <xf numFmtId="0" fontId="15" fillId="33" borderId="27" xfId="52" applyFont="1" applyFill="1" applyBorder="1" applyAlignment="1">
      <alignment wrapText="1"/>
      <protection/>
    </xf>
    <xf numFmtId="164" fontId="15" fillId="33" borderId="21" xfId="52" applyNumberFormat="1" applyFont="1" applyFill="1" applyBorder="1" applyAlignment="1" applyProtection="1">
      <alignment horizontal="left" wrapText="1"/>
      <protection hidden="1"/>
    </xf>
    <xf numFmtId="0" fontId="16" fillId="33" borderId="18" xfId="52" applyFont="1" applyFill="1" applyBorder="1">
      <alignment/>
      <protection/>
    </xf>
    <xf numFmtId="165" fontId="15" fillId="33" borderId="19" xfId="52" applyNumberFormat="1" applyFont="1" applyFill="1" applyBorder="1" applyAlignment="1" applyProtection="1">
      <alignment/>
      <protection hidden="1"/>
    </xf>
    <xf numFmtId="164" fontId="7" fillId="33" borderId="21" xfId="52" applyNumberFormat="1" applyFont="1" applyFill="1" applyBorder="1" applyAlignment="1" applyProtection="1">
      <alignment wrapText="1"/>
      <protection hidden="1"/>
    </xf>
    <xf numFmtId="0" fontId="7" fillId="6" borderId="28" xfId="52" applyNumberFormat="1" applyFont="1" applyFill="1" applyBorder="1" applyAlignment="1" applyProtection="1">
      <alignment horizontal="center"/>
      <protection hidden="1"/>
    </xf>
    <xf numFmtId="49" fontId="7" fillId="6" borderId="29" xfId="52" applyNumberFormat="1" applyFont="1" applyFill="1" applyBorder="1">
      <alignment/>
      <protection/>
    </xf>
    <xf numFmtId="0" fontId="6" fillId="6" borderId="30" xfId="52" applyNumberFormat="1" applyFont="1" applyFill="1" applyBorder="1" applyAlignment="1" applyProtection="1">
      <alignment horizontal="right"/>
      <protection hidden="1"/>
    </xf>
    <xf numFmtId="43" fontId="43" fillId="6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0" fillId="33" borderId="20" xfId="0" applyNumberFormat="1" applyFill="1" applyBorder="1" applyAlignment="1">
      <alignment/>
    </xf>
    <xf numFmtId="43" fontId="43" fillId="33" borderId="20" xfId="0" applyNumberFormat="1" applyFont="1" applyFill="1" applyBorder="1" applyAlignment="1">
      <alignment/>
    </xf>
    <xf numFmtId="0" fontId="15" fillId="33" borderId="21" xfId="52" applyFont="1" applyFill="1" applyBorder="1">
      <alignment/>
      <protection/>
    </xf>
    <xf numFmtId="43" fontId="34" fillId="33" borderId="20" xfId="0" applyNumberFormat="1" applyFont="1" applyFill="1" applyBorder="1" applyAlignment="1">
      <alignment/>
    </xf>
    <xf numFmtId="164" fontId="13" fillId="33" borderId="18" xfId="52" applyNumberFormat="1" applyFont="1" applyFill="1" applyBorder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0" fillId="0" borderId="32" xfId="0" applyBorder="1" applyAlignment="1">
      <alignment horizontal="center" vertical="center" wrapText="1"/>
    </xf>
    <xf numFmtId="43" fontId="0" fillId="0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0.57421875" style="1" customWidth="1"/>
    <col min="2" max="2" width="10.7109375" style="0" bestFit="1" customWidth="1"/>
    <col min="3" max="3" width="6.57421875" style="0" bestFit="1" customWidth="1"/>
    <col min="4" max="4" width="23.140625" style="0" customWidth="1"/>
    <col min="5" max="5" width="19.421875" style="0" customWidth="1"/>
    <col min="6" max="6" width="14.7109375" style="0" bestFit="1" customWidth="1"/>
  </cols>
  <sheetData>
    <row r="1" ht="15">
      <c r="D1" s="2" t="s">
        <v>196</v>
      </c>
    </row>
    <row r="2" ht="15">
      <c r="D2" s="2" t="s">
        <v>181</v>
      </c>
    </row>
    <row r="3" ht="15">
      <c r="D3" s="2" t="s">
        <v>197</v>
      </c>
    </row>
    <row r="5" spans="1:4" ht="67.5" customHeight="1">
      <c r="A5" s="88" t="s">
        <v>195</v>
      </c>
      <c r="B5" s="88"/>
      <c r="C5" s="88"/>
      <c r="D5" s="88"/>
    </row>
    <row r="6" spans="1:4" ht="15.75">
      <c r="A6" s="88" t="s">
        <v>194</v>
      </c>
      <c r="B6" s="88"/>
      <c r="C6" s="88"/>
      <c r="D6" s="88"/>
    </row>
    <row r="7" ht="15.75" thickBot="1">
      <c r="D7" s="2" t="s">
        <v>0</v>
      </c>
    </row>
    <row r="8" spans="1:4" ht="30.75" thickBot="1">
      <c r="A8" s="3" t="s">
        <v>1</v>
      </c>
      <c r="B8" s="4" t="s">
        <v>2</v>
      </c>
      <c r="C8" s="5" t="s">
        <v>3</v>
      </c>
      <c r="D8" s="85" t="s">
        <v>182</v>
      </c>
    </row>
    <row r="9" spans="1:4" ht="15">
      <c r="A9" s="6"/>
      <c r="B9" s="7"/>
      <c r="C9" s="8"/>
      <c r="D9" s="9"/>
    </row>
    <row r="10" spans="1:6" ht="38.25">
      <c r="A10" s="10" t="s">
        <v>4</v>
      </c>
      <c r="B10" s="11" t="s">
        <v>5</v>
      </c>
      <c r="C10" s="12"/>
      <c r="D10" s="13">
        <f>D11+D49</f>
        <v>127453691.58000001</v>
      </c>
      <c r="E10" s="87"/>
      <c r="F10" s="78"/>
    </row>
    <row r="11" spans="1:4" ht="38.25">
      <c r="A11" s="14" t="s">
        <v>6</v>
      </c>
      <c r="B11" s="15" t="s">
        <v>7</v>
      </c>
      <c r="C11" s="16"/>
      <c r="D11" s="17">
        <f>SUM(D13:D48)</f>
        <v>126209691.58000001</v>
      </c>
    </row>
    <row r="12" spans="1:4" ht="23.25">
      <c r="A12" s="18" t="s">
        <v>8</v>
      </c>
      <c r="B12" s="19" t="s">
        <v>9</v>
      </c>
      <c r="C12" s="20"/>
      <c r="D12" s="21"/>
    </row>
    <row r="13" spans="1:4" ht="26.25" customHeight="1">
      <c r="A13" s="22" t="s">
        <v>10</v>
      </c>
      <c r="B13" s="7"/>
      <c r="C13" s="23">
        <v>600</v>
      </c>
      <c r="D13" s="79">
        <v>20113004.59</v>
      </c>
    </row>
    <row r="14" spans="1:4" ht="57">
      <c r="A14" s="24" t="s">
        <v>11</v>
      </c>
      <c r="B14" s="19" t="s">
        <v>12</v>
      </c>
      <c r="C14" s="20"/>
      <c r="D14" s="21"/>
    </row>
    <row r="15" spans="1:4" ht="45.75">
      <c r="A15" s="22" t="s">
        <v>13</v>
      </c>
      <c r="B15" s="25"/>
      <c r="C15" s="26">
        <v>100</v>
      </c>
      <c r="D15" s="79">
        <v>1779047.41</v>
      </c>
    </row>
    <row r="16" spans="1:4" ht="15">
      <c r="A16" s="27" t="s">
        <v>14</v>
      </c>
      <c r="B16" s="28"/>
      <c r="C16" s="26">
        <v>200</v>
      </c>
      <c r="D16" s="79">
        <v>36461.8</v>
      </c>
    </row>
    <row r="17" spans="1:4" ht="26.25" customHeight="1">
      <c r="A17" s="22" t="s">
        <v>10</v>
      </c>
      <c r="B17" s="7"/>
      <c r="C17" s="23">
        <v>600</v>
      </c>
      <c r="D17" s="79">
        <v>3065019.63</v>
      </c>
    </row>
    <row r="18" spans="1:4" ht="15">
      <c r="A18" s="22" t="s">
        <v>15</v>
      </c>
      <c r="B18" s="25"/>
      <c r="C18" s="26">
        <v>800</v>
      </c>
      <c r="D18" s="79">
        <v>87983</v>
      </c>
    </row>
    <row r="19" spans="1:4" ht="34.5">
      <c r="A19" s="29" t="s">
        <v>16</v>
      </c>
      <c r="B19" s="30" t="s">
        <v>17</v>
      </c>
      <c r="C19" s="31"/>
      <c r="D19" s="21"/>
    </row>
    <row r="20" spans="1:4" ht="27" customHeight="1">
      <c r="A20" s="22" t="s">
        <v>10</v>
      </c>
      <c r="B20" s="25"/>
      <c r="C20" s="26">
        <v>600</v>
      </c>
      <c r="D20" s="79">
        <v>8005636.63</v>
      </c>
    </row>
    <row r="21" spans="1:4" ht="23.25">
      <c r="A21" s="24" t="s">
        <v>18</v>
      </c>
      <c r="B21" s="19" t="s">
        <v>19</v>
      </c>
      <c r="C21" s="32"/>
      <c r="D21" s="21"/>
    </row>
    <row r="22" spans="1:4" ht="24" customHeight="1">
      <c r="A22" s="22" t="s">
        <v>10</v>
      </c>
      <c r="B22" s="25"/>
      <c r="C22" s="26">
        <v>600</v>
      </c>
      <c r="D22" s="79">
        <v>16447505.72</v>
      </c>
    </row>
    <row r="23" spans="1:4" ht="15">
      <c r="A23" s="24" t="s">
        <v>20</v>
      </c>
      <c r="B23" s="19" t="s">
        <v>21</v>
      </c>
      <c r="C23" s="32"/>
      <c r="D23" s="21"/>
    </row>
    <row r="24" spans="1:4" ht="15">
      <c r="A24" s="27" t="s">
        <v>14</v>
      </c>
      <c r="B24" s="19"/>
      <c r="C24" s="26">
        <v>200</v>
      </c>
      <c r="D24" s="86">
        <v>0</v>
      </c>
    </row>
    <row r="25" spans="1:4" ht="27" customHeight="1">
      <c r="A25" s="22" t="s">
        <v>10</v>
      </c>
      <c r="B25" s="28"/>
      <c r="C25" s="26">
        <v>600</v>
      </c>
      <c r="D25" s="79">
        <v>411674.31</v>
      </c>
    </row>
    <row r="26" spans="1:4" ht="23.25">
      <c r="A26" s="18" t="s">
        <v>173</v>
      </c>
      <c r="B26" s="19" t="s">
        <v>172</v>
      </c>
      <c r="C26" s="26"/>
      <c r="D26" s="21"/>
    </row>
    <row r="27" spans="1:4" ht="28.5" customHeight="1">
      <c r="A27" s="22" t="s">
        <v>10</v>
      </c>
      <c r="B27" s="28"/>
      <c r="C27" s="26">
        <v>600</v>
      </c>
      <c r="D27" s="86">
        <v>6813000</v>
      </c>
    </row>
    <row r="28" spans="1:4" ht="34.5">
      <c r="A28" s="33" t="s">
        <v>22</v>
      </c>
      <c r="B28" s="19" t="s">
        <v>23</v>
      </c>
      <c r="C28" s="26"/>
      <c r="D28" s="79"/>
    </row>
    <row r="29" spans="1:4" ht="27" customHeight="1">
      <c r="A29" s="22" t="s">
        <v>10</v>
      </c>
      <c r="B29" s="28"/>
      <c r="C29" s="26">
        <v>600</v>
      </c>
      <c r="D29" s="79">
        <v>25240000</v>
      </c>
    </row>
    <row r="30" spans="1:4" ht="34.5">
      <c r="A30" s="18" t="s">
        <v>24</v>
      </c>
      <c r="B30" s="19" t="s">
        <v>25</v>
      </c>
      <c r="C30" s="26"/>
      <c r="D30" s="21"/>
    </row>
    <row r="31" spans="1:4" ht="27" customHeight="1">
      <c r="A31" s="22" t="s">
        <v>10</v>
      </c>
      <c r="B31" s="28"/>
      <c r="C31" s="26">
        <v>600</v>
      </c>
      <c r="D31" s="79">
        <v>105700</v>
      </c>
    </row>
    <row r="32" spans="1:4" ht="23.25">
      <c r="A32" s="18" t="s">
        <v>26</v>
      </c>
      <c r="B32" s="19" t="s">
        <v>27</v>
      </c>
      <c r="C32" s="26"/>
      <c r="D32" s="21"/>
    </row>
    <row r="33" spans="1:4" ht="27" customHeight="1">
      <c r="A33" s="22" t="s">
        <v>10</v>
      </c>
      <c r="B33" s="28"/>
      <c r="C33" s="26">
        <v>600</v>
      </c>
      <c r="D33" s="79">
        <v>34539000</v>
      </c>
    </row>
    <row r="34" spans="1:4" ht="23.25">
      <c r="A34" s="24" t="s">
        <v>28</v>
      </c>
      <c r="B34" s="19" t="s">
        <v>29</v>
      </c>
      <c r="C34" s="26"/>
      <c r="D34" s="79"/>
    </row>
    <row r="35" spans="1:4" ht="27.75" customHeight="1">
      <c r="A35" s="22" t="s">
        <v>10</v>
      </c>
      <c r="B35" s="28"/>
      <c r="C35" s="26">
        <v>600</v>
      </c>
      <c r="D35" s="79">
        <v>4500000</v>
      </c>
    </row>
    <row r="36" spans="1:4" ht="34.5">
      <c r="A36" s="24" t="s">
        <v>33</v>
      </c>
      <c r="B36" s="19" t="s">
        <v>171</v>
      </c>
      <c r="C36" s="26"/>
      <c r="D36" s="21"/>
    </row>
    <row r="37" spans="1:4" ht="15">
      <c r="A37" s="27" t="s">
        <v>34</v>
      </c>
      <c r="B37" s="28"/>
      <c r="C37" s="26">
        <v>300</v>
      </c>
      <c r="D37" s="79">
        <v>40570.98</v>
      </c>
    </row>
    <row r="38" spans="1:4" ht="23.25">
      <c r="A38" s="34" t="s">
        <v>35</v>
      </c>
      <c r="B38" s="19" t="s">
        <v>36</v>
      </c>
      <c r="C38" s="26"/>
      <c r="D38" s="21"/>
    </row>
    <row r="39" spans="1:4" ht="15">
      <c r="A39" s="27" t="s">
        <v>34</v>
      </c>
      <c r="B39" s="28"/>
      <c r="C39" s="26">
        <v>300</v>
      </c>
      <c r="D39" s="79">
        <v>723018.61</v>
      </c>
    </row>
    <row r="40" spans="1:4" ht="27.75" customHeight="1">
      <c r="A40" s="22" t="s">
        <v>10</v>
      </c>
      <c r="B40" s="28"/>
      <c r="C40" s="26">
        <v>600</v>
      </c>
      <c r="D40" s="86">
        <v>28703.5</v>
      </c>
    </row>
    <row r="41" spans="1:4" ht="34.5">
      <c r="A41" s="33" t="s">
        <v>37</v>
      </c>
      <c r="B41" s="19" t="s">
        <v>38</v>
      </c>
      <c r="C41" s="26"/>
      <c r="D41" s="21"/>
    </row>
    <row r="42" spans="1:4" ht="15">
      <c r="A42" s="27" t="s">
        <v>34</v>
      </c>
      <c r="B42" s="28"/>
      <c r="C42" s="26">
        <v>300</v>
      </c>
      <c r="D42" s="79">
        <v>3733202.47</v>
      </c>
    </row>
    <row r="43" spans="1:4" ht="23.25">
      <c r="A43" s="18" t="s">
        <v>39</v>
      </c>
      <c r="B43" s="19" t="s">
        <v>40</v>
      </c>
      <c r="C43" s="26"/>
      <c r="D43" s="21"/>
    </row>
    <row r="44" spans="1:4" ht="15">
      <c r="A44" s="27" t="s">
        <v>34</v>
      </c>
      <c r="B44" s="28"/>
      <c r="C44" s="26">
        <v>300</v>
      </c>
      <c r="D44" s="79">
        <v>180960</v>
      </c>
    </row>
    <row r="45" spans="1:4" ht="27" customHeight="1">
      <c r="A45" s="22" t="s">
        <v>10</v>
      </c>
      <c r="B45" s="28"/>
      <c r="C45" s="83">
        <v>600</v>
      </c>
      <c r="D45" s="86">
        <v>50000</v>
      </c>
    </row>
    <row r="46" spans="1:4" ht="27" customHeight="1">
      <c r="A46" s="24" t="s">
        <v>30</v>
      </c>
      <c r="B46" s="19" t="s">
        <v>31</v>
      </c>
      <c r="C46" s="83"/>
      <c r="D46" s="80"/>
    </row>
    <row r="47" spans="1:4" ht="52.5" customHeight="1">
      <c r="A47" s="22" t="s">
        <v>13</v>
      </c>
      <c r="B47" s="7"/>
      <c r="C47" s="23">
        <v>100</v>
      </c>
      <c r="D47" s="79">
        <v>304882.93</v>
      </c>
    </row>
    <row r="48" spans="1:4" ht="23.25">
      <c r="A48" s="27" t="s">
        <v>32</v>
      </c>
      <c r="B48" s="35"/>
      <c r="C48" s="36">
        <v>200</v>
      </c>
      <c r="D48" s="21">
        <v>4320</v>
      </c>
    </row>
    <row r="49" spans="1:4" ht="15">
      <c r="A49" s="37" t="s">
        <v>41</v>
      </c>
      <c r="B49" s="38" t="s">
        <v>42</v>
      </c>
      <c r="C49" s="36"/>
      <c r="D49" s="17">
        <f>SUM(D50:D51)</f>
        <v>1244000</v>
      </c>
    </row>
    <row r="50" spans="1:4" ht="23.25">
      <c r="A50" s="24" t="s">
        <v>43</v>
      </c>
      <c r="B50" s="19" t="s">
        <v>44</v>
      </c>
      <c r="C50" s="32"/>
      <c r="D50" s="21"/>
    </row>
    <row r="51" spans="1:4" ht="29.25" customHeight="1">
      <c r="A51" s="22" t="s">
        <v>10</v>
      </c>
      <c r="B51" s="28"/>
      <c r="C51" s="26">
        <v>600</v>
      </c>
      <c r="D51" s="79">
        <v>1244000</v>
      </c>
    </row>
    <row r="52" spans="1:4" ht="15">
      <c r="A52" s="27"/>
      <c r="B52" s="28"/>
      <c r="C52" s="26"/>
      <c r="D52" s="21"/>
    </row>
    <row r="53" spans="1:6" ht="26.25">
      <c r="A53" s="44" t="s">
        <v>45</v>
      </c>
      <c r="B53" s="11" t="s">
        <v>46</v>
      </c>
      <c r="C53" s="45"/>
      <c r="D53" s="13">
        <f>D54+D107</f>
        <v>48363187.34000001</v>
      </c>
      <c r="F53" s="78"/>
    </row>
    <row r="54" spans="1:4" ht="23.25">
      <c r="A54" s="46" t="s">
        <v>47</v>
      </c>
      <c r="B54" s="47" t="s">
        <v>48</v>
      </c>
      <c r="C54" s="26"/>
      <c r="D54" s="17">
        <f>SUM(D55:D106)</f>
        <v>48280687.34000001</v>
      </c>
    </row>
    <row r="55" spans="1:4" ht="15">
      <c r="A55" s="24" t="s">
        <v>49</v>
      </c>
      <c r="B55" s="19" t="s">
        <v>50</v>
      </c>
      <c r="C55" s="32"/>
      <c r="D55" s="79"/>
    </row>
    <row r="56" spans="1:4" ht="15">
      <c r="A56" s="24"/>
      <c r="B56" s="19"/>
      <c r="C56" s="32">
        <v>200</v>
      </c>
      <c r="D56" s="79">
        <v>8723.38</v>
      </c>
    </row>
    <row r="57" spans="1:4" ht="15">
      <c r="A57" s="27" t="s">
        <v>34</v>
      </c>
      <c r="B57" s="28"/>
      <c r="C57" s="26">
        <v>300</v>
      </c>
      <c r="D57" s="79">
        <v>608345.08</v>
      </c>
    </row>
    <row r="58" spans="1:4" ht="15">
      <c r="A58" s="34" t="s">
        <v>20</v>
      </c>
      <c r="B58" s="19" t="s">
        <v>51</v>
      </c>
      <c r="C58" s="32"/>
      <c r="D58" s="79"/>
    </row>
    <row r="59" spans="1:4" ht="18.75" customHeight="1">
      <c r="A59" s="27" t="s">
        <v>32</v>
      </c>
      <c r="B59" s="28"/>
      <c r="C59" s="26">
        <v>200</v>
      </c>
      <c r="D59" s="79">
        <v>233.1</v>
      </c>
    </row>
    <row r="60" spans="1:4" ht="15">
      <c r="A60" s="27" t="s">
        <v>34</v>
      </c>
      <c r="B60" s="28"/>
      <c r="C60" s="26">
        <v>300</v>
      </c>
      <c r="D60" s="79">
        <v>15000</v>
      </c>
    </row>
    <row r="61" spans="1:4" ht="27.75" customHeight="1">
      <c r="A61" s="22" t="s">
        <v>10</v>
      </c>
      <c r="B61" s="28"/>
      <c r="C61" s="26">
        <v>600</v>
      </c>
      <c r="D61" s="79">
        <v>0</v>
      </c>
    </row>
    <row r="62" spans="1:4" ht="15">
      <c r="A62" s="22"/>
      <c r="B62" s="7"/>
      <c r="C62" s="23"/>
      <c r="D62" s="79"/>
    </row>
    <row r="63" spans="1:4" ht="45.75">
      <c r="A63" s="18" t="s">
        <v>175</v>
      </c>
      <c r="B63" s="39" t="s">
        <v>174</v>
      </c>
      <c r="C63" s="23"/>
      <c r="D63" s="79"/>
    </row>
    <row r="64" spans="1:4" ht="15">
      <c r="A64" s="27" t="s">
        <v>34</v>
      </c>
      <c r="B64" s="7"/>
      <c r="C64" s="23">
        <v>300</v>
      </c>
      <c r="D64" s="79">
        <v>792039</v>
      </c>
    </row>
    <row r="65" spans="1:4" ht="15">
      <c r="A65" s="22"/>
      <c r="B65" s="7"/>
      <c r="C65" s="23"/>
      <c r="D65" s="79"/>
    </row>
    <row r="66" spans="1:4" ht="57">
      <c r="A66" s="24" t="s">
        <v>52</v>
      </c>
      <c r="B66" s="39" t="s">
        <v>53</v>
      </c>
      <c r="C66" s="23"/>
      <c r="D66" s="79"/>
    </row>
    <row r="67" spans="1:4" ht="27.75" customHeight="1">
      <c r="A67" s="22" t="s">
        <v>10</v>
      </c>
      <c r="B67" s="7"/>
      <c r="C67" s="23">
        <v>600</v>
      </c>
      <c r="D67" s="79">
        <v>5996650</v>
      </c>
    </row>
    <row r="68" spans="1:4" ht="15">
      <c r="A68" s="24" t="s">
        <v>54</v>
      </c>
      <c r="B68" s="39" t="s">
        <v>55</v>
      </c>
      <c r="C68" s="23"/>
      <c r="D68" s="79"/>
    </row>
    <row r="69" spans="1:4" ht="15">
      <c r="A69" s="24"/>
      <c r="B69" s="39"/>
      <c r="C69" s="23">
        <v>200</v>
      </c>
      <c r="D69" s="79">
        <v>68388.23</v>
      </c>
    </row>
    <row r="70" spans="1:4" ht="15">
      <c r="A70" s="27" t="s">
        <v>34</v>
      </c>
      <c r="B70" s="7"/>
      <c r="C70" s="23">
        <v>300</v>
      </c>
      <c r="D70" s="79">
        <v>4328724.71</v>
      </c>
    </row>
    <row r="71" spans="1:4" ht="45.75">
      <c r="A71" s="34" t="s">
        <v>56</v>
      </c>
      <c r="B71" s="39" t="s">
        <v>57</v>
      </c>
      <c r="C71" s="23"/>
      <c r="D71" s="79"/>
    </row>
    <row r="72" spans="1:4" ht="23.25">
      <c r="A72" s="34" t="s">
        <v>32</v>
      </c>
      <c r="B72" s="39"/>
      <c r="C72" s="23">
        <v>200</v>
      </c>
      <c r="D72" s="79">
        <v>28323.12</v>
      </c>
    </row>
    <row r="73" spans="1:4" ht="15">
      <c r="A73" s="27" t="s">
        <v>34</v>
      </c>
      <c r="B73" s="39"/>
      <c r="C73" s="23">
        <v>300</v>
      </c>
      <c r="D73" s="79">
        <v>1888208</v>
      </c>
    </row>
    <row r="74" spans="1:4" ht="23.25">
      <c r="A74" s="24" t="s">
        <v>58</v>
      </c>
      <c r="B74" s="39" t="s">
        <v>59</v>
      </c>
      <c r="C74" s="23"/>
      <c r="D74" s="79"/>
    </row>
    <row r="75" spans="1:4" ht="23.25">
      <c r="A75" s="24" t="s">
        <v>32</v>
      </c>
      <c r="B75" s="39"/>
      <c r="C75" s="23">
        <v>200</v>
      </c>
      <c r="D75" s="79">
        <v>118374.39</v>
      </c>
    </row>
    <row r="76" spans="1:4" ht="15">
      <c r="A76" s="27" t="s">
        <v>34</v>
      </c>
      <c r="B76" s="39"/>
      <c r="C76" s="23">
        <v>300</v>
      </c>
      <c r="D76" s="79">
        <v>7883012.79</v>
      </c>
    </row>
    <row r="77" spans="1:4" ht="23.25">
      <c r="A77" s="24" t="s">
        <v>60</v>
      </c>
      <c r="B77" s="39" t="s">
        <v>61</v>
      </c>
      <c r="C77" s="23"/>
      <c r="D77" s="79"/>
    </row>
    <row r="78" spans="1:4" ht="23.25">
      <c r="A78" s="24" t="s">
        <v>32</v>
      </c>
      <c r="B78" s="39"/>
      <c r="C78" s="23">
        <v>200</v>
      </c>
      <c r="D78" s="79">
        <v>79019.75</v>
      </c>
    </row>
    <row r="79" spans="1:4" ht="15">
      <c r="A79" s="27" t="s">
        <v>34</v>
      </c>
      <c r="B79" s="39"/>
      <c r="C79" s="23">
        <v>300</v>
      </c>
      <c r="D79" s="79">
        <v>4392494.83</v>
      </c>
    </row>
    <row r="80" spans="1:4" ht="23.25">
      <c r="A80" s="24" t="s">
        <v>62</v>
      </c>
      <c r="B80" s="39" t="s">
        <v>63</v>
      </c>
      <c r="C80" s="23"/>
      <c r="D80" s="79"/>
    </row>
    <row r="81" spans="1:4" ht="15">
      <c r="A81" s="27" t="s">
        <v>34</v>
      </c>
      <c r="B81" s="39"/>
      <c r="C81" s="23">
        <v>300</v>
      </c>
      <c r="D81" s="79">
        <v>2485279</v>
      </c>
    </row>
    <row r="82" spans="1:4" ht="34.5">
      <c r="A82" s="34" t="s">
        <v>64</v>
      </c>
      <c r="B82" s="39" t="s">
        <v>65</v>
      </c>
      <c r="C82" s="23"/>
      <c r="D82" s="79"/>
    </row>
    <row r="83" spans="1:4" ht="23.25">
      <c r="A83" s="34" t="s">
        <v>32</v>
      </c>
      <c r="B83" s="39"/>
      <c r="C83" s="23">
        <v>200</v>
      </c>
      <c r="D83" s="79">
        <v>72279.91</v>
      </c>
    </row>
    <row r="84" spans="1:4" ht="15">
      <c r="A84" s="27" t="s">
        <v>34</v>
      </c>
      <c r="B84" s="39"/>
      <c r="C84" s="23">
        <v>300</v>
      </c>
      <c r="D84" s="79">
        <v>4353179.09</v>
      </c>
    </row>
    <row r="85" spans="1:4" ht="45.75">
      <c r="A85" s="24" t="s">
        <v>66</v>
      </c>
      <c r="B85" s="39" t="s">
        <v>67</v>
      </c>
      <c r="C85" s="23"/>
      <c r="D85" s="79"/>
    </row>
    <row r="86" spans="1:4" ht="15">
      <c r="A86" s="24"/>
      <c r="B86" s="39"/>
      <c r="C86" s="23">
        <v>200</v>
      </c>
      <c r="D86" s="79">
        <v>169539.78</v>
      </c>
    </row>
    <row r="87" spans="1:4" ht="15">
      <c r="A87" s="27" t="s">
        <v>34</v>
      </c>
      <c r="B87" s="7"/>
      <c r="C87" s="23">
        <v>300</v>
      </c>
      <c r="D87" s="79">
        <v>10449121.44</v>
      </c>
    </row>
    <row r="88" spans="1:4" ht="23.25">
      <c r="A88" s="24" t="s">
        <v>68</v>
      </c>
      <c r="B88" s="39" t="s">
        <v>69</v>
      </c>
      <c r="C88" s="23"/>
      <c r="D88" s="79"/>
    </row>
    <row r="89" spans="1:4" ht="23.25">
      <c r="A89" s="24" t="s">
        <v>32</v>
      </c>
      <c r="B89" s="39"/>
      <c r="C89" s="23">
        <v>200</v>
      </c>
      <c r="D89" s="79">
        <v>2928.74</v>
      </c>
    </row>
    <row r="90" spans="1:4" ht="15">
      <c r="A90" s="27" t="s">
        <v>34</v>
      </c>
      <c r="B90" s="39"/>
      <c r="C90" s="23">
        <v>300</v>
      </c>
      <c r="D90" s="79">
        <v>191403.38</v>
      </c>
    </row>
    <row r="91" spans="1:4" ht="34.5">
      <c r="A91" s="24" t="s">
        <v>70</v>
      </c>
      <c r="B91" s="39" t="s">
        <v>71</v>
      </c>
      <c r="C91" s="23"/>
      <c r="D91" s="79"/>
    </row>
    <row r="92" spans="1:4" ht="15">
      <c r="A92" s="27" t="s">
        <v>34</v>
      </c>
      <c r="B92" s="7"/>
      <c r="C92" s="23">
        <v>300</v>
      </c>
      <c r="D92" s="79">
        <v>28850</v>
      </c>
    </row>
    <row r="93" spans="1:4" ht="57">
      <c r="A93" s="34" t="s">
        <v>72</v>
      </c>
      <c r="B93" s="39" t="s">
        <v>73</v>
      </c>
      <c r="C93" s="23"/>
      <c r="D93" s="79"/>
    </row>
    <row r="94" spans="1:4" ht="23.25">
      <c r="A94" s="34" t="s">
        <v>32</v>
      </c>
      <c r="B94" s="39"/>
      <c r="C94" s="23">
        <v>200</v>
      </c>
      <c r="D94" s="79">
        <v>24103.35</v>
      </c>
    </row>
    <row r="95" spans="1:4" ht="15">
      <c r="A95" s="27" t="s">
        <v>34</v>
      </c>
      <c r="B95" s="39"/>
      <c r="C95" s="23">
        <v>300</v>
      </c>
      <c r="D95" s="79">
        <v>814851</v>
      </c>
    </row>
    <row r="96" spans="1:4" ht="23.25">
      <c r="A96" s="24" t="s">
        <v>74</v>
      </c>
      <c r="B96" s="39" t="s">
        <v>75</v>
      </c>
      <c r="C96" s="23"/>
      <c r="D96" s="79"/>
    </row>
    <row r="97" spans="1:4" ht="45.75">
      <c r="A97" s="22" t="s">
        <v>13</v>
      </c>
      <c r="B97" s="7"/>
      <c r="C97" s="23">
        <v>100</v>
      </c>
      <c r="D97" s="79">
        <v>1470150.13</v>
      </c>
    </row>
    <row r="98" spans="1:4" ht="17.25" customHeight="1">
      <c r="A98" s="27" t="s">
        <v>32</v>
      </c>
      <c r="B98" s="7"/>
      <c r="C98" s="23">
        <v>200</v>
      </c>
      <c r="D98" s="79">
        <v>82890.04</v>
      </c>
    </row>
    <row r="99" spans="1:4" ht="15">
      <c r="A99" s="27" t="s">
        <v>15</v>
      </c>
      <c r="B99" s="7"/>
      <c r="C99" s="23">
        <v>800</v>
      </c>
      <c r="D99" s="79">
        <v>781.44</v>
      </c>
    </row>
    <row r="100" spans="1:4" ht="56.25">
      <c r="A100" s="48" t="s">
        <v>76</v>
      </c>
      <c r="B100" s="39" t="s">
        <v>169</v>
      </c>
      <c r="C100" s="23"/>
      <c r="D100" s="79"/>
    </row>
    <row r="101" spans="1:4" ht="15">
      <c r="A101" s="27" t="s">
        <v>34</v>
      </c>
      <c r="B101" s="7"/>
      <c r="C101" s="23">
        <v>300</v>
      </c>
      <c r="D101" s="79">
        <v>1823092.78</v>
      </c>
    </row>
    <row r="102" spans="1:4" ht="45">
      <c r="A102" s="49" t="s">
        <v>78</v>
      </c>
      <c r="B102" s="39" t="s">
        <v>170</v>
      </c>
      <c r="C102" s="23"/>
      <c r="D102" s="79"/>
    </row>
    <row r="103" spans="1:4" ht="15">
      <c r="A103" s="27" t="s">
        <v>34</v>
      </c>
      <c r="B103" s="7"/>
      <c r="C103" s="23">
        <v>300</v>
      </c>
      <c r="D103" s="79">
        <v>104700.88</v>
      </c>
    </row>
    <row r="104" spans="1:4" ht="23.25">
      <c r="A104" s="24" t="s">
        <v>79</v>
      </c>
      <c r="B104" s="39" t="s">
        <v>80</v>
      </c>
      <c r="C104" s="23"/>
      <c r="D104" s="79"/>
    </row>
    <row r="105" spans="1:5" ht="15">
      <c r="A105" s="27" t="s">
        <v>34</v>
      </c>
      <c r="B105" s="7"/>
      <c r="C105" s="23">
        <v>300</v>
      </c>
      <c r="D105" s="79">
        <v>0</v>
      </c>
      <c r="E105" s="84"/>
    </row>
    <row r="106" spans="1:4" ht="15">
      <c r="A106" s="50"/>
      <c r="B106" s="7"/>
      <c r="C106" s="23"/>
      <c r="D106" s="21"/>
    </row>
    <row r="107" spans="1:4" ht="23.25">
      <c r="A107" s="51" t="s">
        <v>81</v>
      </c>
      <c r="B107" s="52" t="s">
        <v>82</v>
      </c>
      <c r="C107" s="23"/>
      <c r="D107" s="17">
        <f>SUM(D108:D109)</f>
        <v>82500</v>
      </c>
    </row>
    <row r="108" spans="1:4" ht="68.25">
      <c r="A108" s="24" t="s">
        <v>179</v>
      </c>
      <c r="B108" s="39" t="s">
        <v>178</v>
      </c>
      <c r="C108" s="23"/>
      <c r="D108" s="79"/>
    </row>
    <row r="109" spans="1:4" ht="34.5">
      <c r="A109" s="22" t="s">
        <v>10</v>
      </c>
      <c r="B109" s="39"/>
      <c r="C109" s="23">
        <v>600</v>
      </c>
      <c r="D109" s="82">
        <v>82500</v>
      </c>
    </row>
    <row r="110" spans="1:4" ht="15">
      <c r="A110" s="53"/>
      <c r="B110" s="7"/>
      <c r="C110" s="23"/>
      <c r="D110" s="79"/>
    </row>
    <row r="111" spans="1:4" ht="39">
      <c r="A111" s="44" t="s">
        <v>83</v>
      </c>
      <c r="B111" s="11" t="s">
        <v>77</v>
      </c>
      <c r="C111" s="45"/>
      <c r="D111" s="13">
        <f>D113+D117</f>
        <v>8764923.72</v>
      </c>
    </row>
    <row r="112" spans="1:4" ht="15">
      <c r="A112" s="27"/>
      <c r="B112" s="28"/>
      <c r="C112" s="26"/>
      <c r="D112" s="79"/>
    </row>
    <row r="113" spans="1:4" ht="45.75">
      <c r="A113" s="57" t="s">
        <v>85</v>
      </c>
      <c r="B113" s="15" t="s">
        <v>86</v>
      </c>
      <c r="C113" s="26"/>
      <c r="D113" s="80">
        <v>623025</v>
      </c>
    </row>
    <row r="114" spans="1:4" ht="15">
      <c r="A114" s="34" t="s">
        <v>20</v>
      </c>
      <c r="B114" s="19" t="s">
        <v>87</v>
      </c>
      <c r="C114" s="32"/>
      <c r="D114" s="79"/>
    </row>
    <row r="115" spans="1:4" ht="15">
      <c r="A115" s="27" t="s">
        <v>84</v>
      </c>
      <c r="B115" s="28"/>
      <c r="C115" s="26">
        <v>400</v>
      </c>
      <c r="D115" s="79">
        <v>623025</v>
      </c>
    </row>
    <row r="116" spans="1:4" ht="15">
      <c r="A116" s="27"/>
      <c r="B116" s="28"/>
      <c r="C116" s="26"/>
      <c r="D116" s="79"/>
    </row>
    <row r="117" spans="1:4" ht="45.75">
      <c r="A117" s="57" t="s">
        <v>88</v>
      </c>
      <c r="B117" s="15" t="s">
        <v>89</v>
      </c>
      <c r="C117" s="26"/>
      <c r="D117" s="17">
        <f>D119+D121+D124</f>
        <v>8141898.720000001</v>
      </c>
    </row>
    <row r="118" spans="1:4" ht="15">
      <c r="A118" s="34" t="s">
        <v>20</v>
      </c>
      <c r="B118" s="19" t="s">
        <v>90</v>
      </c>
      <c r="C118" s="26"/>
      <c r="D118" s="21"/>
    </row>
    <row r="119" spans="1:4" ht="15">
      <c r="A119" s="27" t="s">
        <v>84</v>
      </c>
      <c r="B119" s="28"/>
      <c r="C119" s="26">
        <v>400</v>
      </c>
      <c r="D119" s="79">
        <v>4430399.22</v>
      </c>
    </row>
    <row r="120" spans="1:4" ht="68.25">
      <c r="A120" s="24" t="s">
        <v>177</v>
      </c>
      <c r="B120" s="19" t="s">
        <v>176</v>
      </c>
      <c r="C120" s="26"/>
      <c r="D120" s="79"/>
    </row>
    <row r="121" spans="1:4" ht="15">
      <c r="A121" s="27" t="s">
        <v>84</v>
      </c>
      <c r="B121" s="28"/>
      <c r="C121" s="26">
        <v>400</v>
      </c>
      <c r="D121" s="79">
        <v>2188871.1</v>
      </c>
    </row>
    <row r="122" spans="1:4" ht="15">
      <c r="A122" s="27"/>
      <c r="B122" s="28"/>
      <c r="C122" s="26"/>
      <c r="D122" s="79"/>
    </row>
    <row r="123" spans="1:4" ht="45.75">
      <c r="A123" s="27" t="s">
        <v>191</v>
      </c>
      <c r="B123" s="28" t="s">
        <v>192</v>
      </c>
      <c r="C123" s="26"/>
      <c r="D123" s="79"/>
    </row>
    <row r="124" spans="1:4" ht="15">
      <c r="A124" s="27" t="s">
        <v>84</v>
      </c>
      <c r="B124" s="28"/>
      <c r="C124" s="26">
        <v>400</v>
      </c>
      <c r="D124" s="79">
        <v>1522628.4</v>
      </c>
    </row>
    <row r="125" spans="1:4" ht="15">
      <c r="A125" s="41"/>
      <c r="B125" s="42"/>
      <c r="C125" s="43"/>
      <c r="D125" s="21"/>
    </row>
    <row r="126" spans="1:4" ht="51.75">
      <c r="A126" s="58" t="s">
        <v>91</v>
      </c>
      <c r="B126" s="59" t="s">
        <v>92</v>
      </c>
      <c r="C126" s="60"/>
      <c r="D126" s="13">
        <f>D128</f>
        <v>9000</v>
      </c>
    </row>
    <row r="127" spans="1:4" ht="15">
      <c r="A127" s="22"/>
      <c r="B127" s="19"/>
      <c r="C127" s="26"/>
      <c r="D127" s="79"/>
    </row>
    <row r="128" spans="1:4" ht="34.5">
      <c r="A128" s="46" t="s">
        <v>93</v>
      </c>
      <c r="B128" s="15" t="s">
        <v>94</v>
      </c>
      <c r="C128" s="26"/>
      <c r="D128" s="80">
        <v>9000</v>
      </c>
    </row>
    <row r="129" spans="1:4" ht="15">
      <c r="A129" s="34" t="s">
        <v>20</v>
      </c>
      <c r="B129" s="19" t="s">
        <v>95</v>
      </c>
      <c r="C129" s="32"/>
      <c r="D129" s="79"/>
    </row>
    <row r="130" spans="1:4" ht="34.5">
      <c r="A130" s="22" t="s">
        <v>10</v>
      </c>
      <c r="B130" s="28"/>
      <c r="C130" s="26">
        <v>600</v>
      </c>
      <c r="D130" s="79">
        <v>9000</v>
      </c>
    </row>
    <row r="131" spans="1:4" ht="15">
      <c r="A131" s="22"/>
      <c r="B131" s="28"/>
      <c r="C131" s="26"/>
      <c r="D131" s="79"/>
    </row>
    <row r="132" spans="1:4" ht="39">
      <c r="A132" s="44" t="s">
        <v>96</v>
      </c>
      <c r="B132" s="11" t="s">
        <v>97</v>
      </c>
      <c r="C132" s="45"/>
      <c r="D132" s="13">
        <f>D133+D137+D148</f>
        <v>12907084.64</v>
      </c>
    </row>
    <row r="133" spans="1:4" ht="23.25">
      <c r="A133" s="61" t="s">
        <v>98</v>
      </c>
      <c r="B133" s="55" t="s">
        <v>99</v>
      </c>
      <c r="C133" s="56"/>
      <c r="D133" s="17">
        <v>304342.16</v>
      </c>
    </row>
    <row r="134" spans="1:4" ht="15">
      <c r="A134" s="34" t="s">
        <v>20</v>
      </c>
      <c r="B134" s="19" t="s">
        <v>100</v>
      </c>
      <c r="C134" s="32"/>
      <c r="D134" s="21"/>
    </row>
    <row r="135" spans="1:4" ht="34.5">
      <c r="A135" s="22" t="s">
        <v>10</v>
      </c>
      <c r="B135" s="19"/>
      <c r="C135" s="32">
        <v>600</v>
      </c>
      <c r="D135" s="79">
        <v>304342.16</v>
      </c>
    </row>
    <row r="136" spans="1:4" ht="15">
      <c r="A136" s="22"/>
      <c r="B136" s="19"/>
      <c r="C136" s="32"/>
      <c r="D136" s="79"/>
    </row>
    <row r="137" spans="1:4" ht="23.25">
      <c r="A137" s="46" t="s">
        <v>101</v>
      </c>
      <c r="B137" s="15" t="s">
        <v>102</v>
      </c>
      <c r="C137" s="26"/>
      <c r="D137" s="80">
        <f>SUM(D138:D147)</f>
        <v>4995634.87</v>
      </c>
    </row>
    <row r="138" spans="1:4" ht="23.25">
      <c r="A138" s="24" t="s">
        <v>18</v>
      </c>
      <c r="B138" s="19" t="s">
        <v>103</v>
      </c>
      <c r="C138" s="32"/>
      <c r="D138" s="79"/>
    </row>
    <row r="139" spans="1:4" ht="34.5">
      <c r="A139" s="22" t="s">
        <v>10</v>
      </c>
      <c r="B139" s="28"/>
      <c r="C139" s="26">
        <v>600</v>
      </c>
      <c r="D139" s="79">
        <v>2615183.42</v>
      </c>
    </row>
    <row r="140" spans="1:4" ht="23.25">
      <c r="A140" s="24" t="s">
        <v>104</v>
      </c>
      <c r="B140" s="19" t="s">
        <v>105</v>
      </c>
      <c r="C140" s="32"/>
      <c r="D140" s="79"/>
    </row>
    <row r="141" spans="1:4" ht="34.5">
      <c r="A141" s="22" t="s">
        <v>10</v>
      </c>
      <c r="B141" s="28"/>
      <c r="C141" s="26">
        <v>600</v>
      </c>
      <c r="D141" s="79">
        <v>1840613.32</v>
      </c>
    </row>
    <row r="142" spans="1:4" ht="45.75">
      <c r="A142" s="34" t="s">
        <v>106</v>
      </c>
      <c r="B142" s="39" t="s">
        <v>107</v>
      </c>
      <c r="C142" s="40"/>
      <c r="D142" s="79"/>
    </row>
    <row r="143" spans="1:4" ht="34.5">
      <c r="A143" s="22" t="s">
        <v>10</v>
      </c>
      <c r="B143" s="28"/>
      <c r="C143" s="26">
        <v>600</v>
      </c>
      <c r="D143" s="79">
        <v>154180.13</v>
      </c>
    </row>
    <row r="144" spans="1:4" ht="15">
      <c r="A144" s="34" t="s">
        <v>20</v>
      </c>
      <c r="B144" s="19" t="s">
        <v>108</v>
      </c>
      <c r="C144" s="32"/>
      <c r="D144" s="79"/>
    </row>
    <row r="145" spans="1:4" ht="23.25">
      <c r="A145" s="27" t="s">
        <v>32</v>
      </c>
      <c r="B145" s="28"/>
      <c r="C145" s="26">
        <v>200</v>
      </c>
      <c r="D145" s="79">
        <v>216300</v>
      </c>
    </row>
    <row r="146" spans="1:4" ht="34.5">
      <c r="A146" s="22" t="s">
        <v>10</v>
      </c>
      <c r="B146" s="28"/>
      <c r="C146" s="26">
        <v>600</v>
      </c>
      <c r="D146" s="79">
        <v>169358</v>
      </c>
    </row>
    <row r="147" spans="1:4" ht="15">
      <c r="A147" s="27"/>
      <c r="B147" s="28"/>
      <c r="C147" s="26"/>
      <c r="D147" s="79"/>
    </row>
    <row r="148" spans="1:4" ht="23.25">
      <c r="A148" s="46" t="s">
        <v>109</v>
      </c>
      <c r="B148" s="15" t="s">
        <v>110</v>
      </c>
      <c r="C148" s="26"/>
      <c r="D148" s="80">
        <f>SUM(D150:D155)</f>
        <v>7607107.609999999</v>
      </c>
    </row>
    <row r="149" spans="1:4" ht="23.25">
      <c r="A149" s="24" t="s">
        <v>111</v>
      </c>
      <c r="B149" s="19" t="s">
        <v>112</v>
      </c>
      <c r="C149" s="32"/>
      <c r="D149" s="79"/>
    </row>
    <row r="150" spans="1:4" ht="34.5">
      <c r="A150" s="22" t="s">
        <v>10</v>
      </c>
      <c r="B150" s="28"/>
      <c r="C150" s="26">
        <v>600</v>
      </c>
      <c r="D150" s="79">
        <v>3865471</v>
      </c>
    </row>
    <row r="151" spans="1:4" ht="34.5">
      <c r="A151" s="22" t="s">
        <v>10</v>
      </c>
      <c r="B151" s="42"/>
      <c r="C151" s="56">
        <v>600</v>
      </c>
      <c r="D151" s="79">
        <v>506840</v>
      </c>
    </row>
    <row r="152" spans="1:4" ht="15">
      <c r="A152" s="22"/>
      <c r="B152" s="42"/>
      <c r="C152" s="56"/>
      <c r="D152" s="79"/>
    </row>
    <row r="153" spans="1:4" ht="34.5">
      <c r="A153" s="46" t="s">
        <v>189</v>
      </c>
      <c r="B153" s="42" t="s">
        <v>190</v>
      </c>
      <c r="C153" s="56"/>
      <c r="D153" s="79"/>
    </row>
    <row r="154" spans="1:4" ht="15">
      <c r="A154" s="22" t="s">
        <v>84</v>
      </c>
      <c r="B154" s="42"/>
      <c r="C154" s="56">
        <v>400</v>
      </c>
      <c r="D154" s="79">
        <v>3234796.61</v>
      </c>
    </row>
    <row r="155" spans="1:4" ht="15">
      <c r="A155" s="22"/>
      <c r="B155" s="42"/>
      <c r="C155" s="56"/>
      <c r="D155" s="79"/>
    </row>
    <row r="156" spans="1:4" ht="39">
      <c r="A156" s="44" t="s">
        <v>113</v>
      </c>
      <c r="B156" s="11" t="s">
        <v>114</v>
      </c>
      <c r="C156" s="45"/>
      <c r="D156" s="13">
        <f>D157+D161</f>
        <v>550687.31</v>
      </c>
    </row>
    <row r="157" spans="1:4" ht="34.5">
      <c r="A157" s="61" t="s">
        <v>115</v>
      </c>
      <c r="B157" s="55" t="s">
        <v>116</v>
      </c>
      <c r="C157" s="43"/>
      <c r="D157" s="17">
        <v>417347.31</v>
      </c>
    </row>
    <row r="158" spans="1:4" ht="15">
      <c r="A158" s="34" t="s">
        <v>20</v>
      </c>
      <c r="B158" s="39" t="s">
        <v>117</v>
      </c>
      <c r="C158" s="40"/>
      <c r="D158" s="21"/>
    </row>
    <row r="159" spans="1:4" ht="15">
      <c r="A159" s="27" t="s">
        <v>84</v>
      </c>
      <c r="B159" s="28"/>
      <c r="C159" s="26">
        <v>400</v>
      </c>
      <c r="D159" s="79">
        <v>417347.31</v>
      </c>
    </row>
    <row r="160" spans="1:4" ht="15">
      <c r="A160" s="27"/>
      <c r="B160" s="28"/>
      <c r="C160" s="26"/>
      <c r="D160" s="79"/>
    </row>
    <row r="161" spans="1:4" ht="23.25">
      <c r="A161" s="57" t="s">
        <v>118</v>
      </c>
      <c r="B161" s="15" t="s">
        <v>119</v>
      </c>
      <c r="C161" s="20"/>
      <c r="D161" s="80">
        <f>D163</f>
        <v>133340</v>
      </c>
    </row>
    <row r="162" spans="1:4" ht="15">
      <c r="A162" s="34" t="s">
        <v>20</v>
      </c>
      <c r="B162" s="19" t="s">
        <v>120</v>
      </c>
      <c r="C162" s="26"/>
      <c r="D162" s="79"/>
    </row>
    <row r="163" spans="1:4" ht="34.5">
      <c r="A163" s="22" t="s">
        <v>10</v>
      </c>
      <c r="B163" s="28"/>
      <c r="C163" s="26">
        <v>600</v>
      </c>
      <c r="D163" s="79">
        <v>133340</v>
      </c>
    </row>
    <row r="164" spans="1:4" ht="15">
      <c r="A164" s="22"/>
      <c r="B164" s="28"/>
      <c r="C164" s="26"/>
      <c r="D164" s="21"/>
    </row>
    <row r="165" spans="1:4" ht="26.25">
      <c r="A165" s="44" t="s">
        <v>121</v>
      </c>
      <c r="B165" s="11" t="s">
        <v>122</v>
      </c>
      <c r="C165" s="45"/>
      <c r="D165" s="13">
        <f>D166</f>
        <v>4465472.84</v>
      </c>
    </row>
    <row r="166" spans="1:4" ht="23.25">
      <c r="A166" s="46" t="s">
        <v>123</v>
      </c>
      <c r="B166" s="15" t="s">
        <v>124</v>
      </c>
      <c r="C166" s="26"/>
      <c r="D166" s="17">
        <f>SUM(D168:D168)</f>
        <v>4465472.84</v>
      </c>
    </row>
    <row r="167" spans="1:4" ht="15">
      <c r="A167" s="34" t="s">
        <v>20</v>
      </c>
      <c r="B167" s="19" t="s">
        <v>125</v>
      </c>
      <c r="C167" s="32"/>
      <c r="D167" s="21"/>
    </row>
    <row r="168" spans="1:4" ht="34.5">
      <c r="A168" s="22" t="s">
        <v>10</v>
      </c>
      <c r="B168" s="28"/>
      <c r="C168" s="26">
        <v>600</v>
      </c>
      <c r="D168" s="79">
        <v>4465472.84</v>
      </c>
    </row>
    <row r="169" spans="1:4" ht="15">
      <c r="A169" s="22"/>
      <c r="B169" s="28"/>
      <c r="C169" s="26"/>
      <c r="D169" s="21"/>
    </row>
    <row r="170" spans="1:4" ht="26.25">
      <c r="A170" s="44" t="s">
        <v>126</v>
      </c>
      <c r="B170" s="11" t="s">
        <v>127</v>
      </c>
      <c r="C170" s="45"/>
      <c r="D170" s="13">
        <f>D171</f>
        <v>9900</v>
      </c>
    </row>
    <row r="171" spans="1:4" ht="34.5">
      <c r="A171" s="46" t="s">
        <v>128</v>
      </c>
      <c r="B171" s="15" t="s">
        <v>129</v>
      </c>
      <c r="C171" s="26"/>
      <c r="D171" s="17">
        <f>SUM(D173:D173)</f>
        <v>9900</v>
      </c>
    </row>
    <row r="172" spans="1:4" ht="15">
      <c r="A172" s="34" t="s">
        <v>20</v>
      </c>
      <c r="B172" s="19" t="s">
        <v>130</v>
      </c>
      <c r="C172" s="32"/>
      <c r="D172" s="21"/>
    </row>
    <row r="173" spans="1:4" ht="26.25" customHeight="1">
      <c r="A173" s="22" t="s">
        <v>10</v>
      </c>
      <c r="B173" s="28"/>
      <c r="C173" s="26">
        <v>600</v>
      </c>
      <c r="D173" s="79">
        <v>9900</v>
      </c>
    </row>
    <row r="174" spans="1:4" ht="15">
      <c r="A174" s="22"/>
      <c r="B174" s="28"/>
      <c r="C174" s="26"/>
      <c r="D174" s="21"/>
    </row>
    <row r="175" spans="1:6" ht="51.75">
      <c r="A175" s="44" t="s">
        <v>131</v>
      </c>
      <c r="B175" s="11" t="s">
        <v>132</v>
      </c>
      <c r="C175" s="45"/>
      <c r="D175" s="13">
        <f>D177</f>
        <v>3097092.74</v>
      </c>
      <c r="F175" s="78"/>
    </row>
    <row r="176" spans="1:4" ht="15">
      <c r="A176" s="22"/>
      <c r="B176" s="28"/>
      <c r="C176" s="26"/>
      <c r="D176" s="79"/>
    </row>
    <row r="177" spans="1:4" ht="23.25">
      <c r="A177" s="57" t="s">
        <v>133</v>
      </c>
      <c r="B177" s="15" t="s">
        <v>134</v>
      </c>
      <c r="C177" s="20"/>
      <c r="D177" s="80">
        <f>SUM(D179:D181)</f>
        <v>3097092.74</v>
      </c>
    </row>
    <row r="178" spans="1:4" ht="15">
      <c r="A178" s="34" t="s">
        <v>20</v>
      </c>
      <c r="B178" s="19" t="s">
        <v>135</v>
      </c>
      <c r="C178" s="26"/>
      <c r="D178" s="79"/>
    </row>
    <row r="179" spans="1:4" ht="45.75">
      <c r="A179" s="22" t="s">
        <v>13</v>
      </c>
      <c r="B179" s="28"/>
      <c r="C179" s="26">
        <v>100</v>
      </c>
      <c r="D179" s="79">
        <v>2142835.04</v>
      </c>
    </row>
    <row r="180" spans="1:4" ht="23.25">
      <c r="A180" s="27" t="s">
        <v>32</v>
      </c>
      <c r="B180" s="28"/>
      <c r="C180" s="26">
        <v>200</v>
      </c>
      <c r="D180" s="79">
        <v>949717.02</v>
      </c>
    </row>
    <row r="181" spans="1:4" ht="15">
      <c r="A181" s="27" t="s">
        <v>15</v>
      </c>
      <c r="B181" s="28"/>
      <c r="C181" s="26">
        <v>800</v>
      </c>
      <c r="D181" s="79">
        <v>4540.68</v>
      </c>
    </row>
    <row r="182" spans="1:4" ht="15">
      <c r="A182" s="22"/>
      <c r="B182" s="28"/>
      <c r="C182" s="26"/>
      <c r="D182" s="21"/>
    </row>
    <row r="183" spans="1:6" ht="26.25">
      <c r="A183" s="44" t="s">
        <v>136</v>
      </c>
      <c r="B183" s="11" t="s">
        <v>137</v>
      </c>
      <c r="C183" s="45"/>
      <c r="D183" s="13">
        <f>SUM(D184)</f>
        <v>13647190.1</v>
      </c>
      <c r="E183" s="87"/>
      <c r="F183" s="78"/>
    </row>
    <row r="184" spans="1:4" ht="34.5">
      <c r="A184" s="54" t="s">
        <v>138</v>
      </c>
      <c r="B184" s="15" t="s">
        <v>180</v>
      </c>
      <c r="C184" s="26"/>
      <c r="D184" s="17">
        <f>SUM(D186+D188+D191+D195+D197)</f>
        <v>13647190.1</v>
      </c>
    </row>
    <row r="185" spans="1:4" ht="15">
      <c r="A185" s="34" t="s">
        <v>20</v>
      </c>
      <c r="B185" s="66" t="s">
        <v>139</v>
      </c>
      <c r="C185" s="32"/>
      <c r="D185" s="21"/>
    </row>
    <row r="186" spans="1:5" ht="15.75" customHeight="1">
      <c r="A186" s="27" t="s">
        <v>32</v>
      </c>
      <c r="B186" s="66"/>
      <c r="C186" s="26">
        <v>200</v>
      </c>
      <c r="D186" s="80">
        <v>156800</v>
      </c>
      <c r="E186" s="78"/>
    </row>
    <row r="187" spans="1:5" ht="15.75" customHeight="1">
      <c r="A187" s="50"/>
      <c r="B187" s="68"/>
      <c r="C187" s="23"/>
      <c r="D187" s="79"/>
      <c r="E187" s="78"/>
    </row>
    <row r="188" spans="1:5" ht="15.75" customHeight="1">
      <c r="A188" s="67" t="s">
        <v>141</v>
      </c>
      <c r="B188" s="68" t="s">
        <v>186</v>
      </c>
      <c r="C188" s="23"/>
      <c r="D188" s="80">
        <v>241025.36</v>
      </c>
      <c r="E188" s="78"/>
    </row>
    <row r="189" spans="1:5" ht="45.75" customHeight="1">
      <c r="A189" s="50" t="s">
        <v>13</v>
      </c>
      <c r="B189" s="68"/>
      <c r="C189" s="23">
        <v>100</v>
      </c>
      <c r="D189" s="79">
        <v>241025.36</v>
      </c>
      <c r="E189" s="78"/>
    </row>
    <row r="190" spans="1:5" ht="15.75" customHeight="1">
      <c r="A190" s="50"/>
      <c r="B190" s="68"/>
      <c r="C190" s="23"/>
      <c r="D190" s="79"/>
      <c r="E190" s="78"/>
    </row>
    <row r="191" spans="1:5" ht="15.75" customHeight="1">
      <c r="A191" s="67" t="s">
        <v>142</v>
      </c>
      <c r="B191" s="68" t="s">
        <v>185</v>
      </c>
      <c r="C191" s="23"/>
      <c r="D191" s="80">
        <f>SUM(D192:D194)</f>
        <v>11794909</v>
      </c>
      <c r="E191" s="78"/>
    </row>
    <row r="192" spans="1:5" ht="53.25" customHeight="1">
      <c r="A192" s="50" t="s">
        <v>13</v>
      </c>
      <c r="B192" s="68"/>
      <c r="C192" s="23">
        <v>100</v>
      </c>
      <c r="D192" s="79">
        <v>11599095.54</v>
      </c>
      <c r="E192" s="78"/>
    </row>
    <row r="193" spans="1:5" ht="15.75" customHeight="1">
      <c r="A193" s="50" t="s">
        <v>32</v>
      </c>
      <c r="B193" s="68"/>
      <c r="C193" s="23">
        <v>200</v>
      </c>
      <c r="D193" s="79">
        <v>195114.49</v>
      </c>
      <c r="E193" s="78"/>
    </row>
    <row r="194" spans="1:5" ht="15.75" customHeight="1">
      <c r="A194" s="50" t="s">
        <v>15</v>
      </c>
      <c r="B194" s="68"/>
      <c r="C194" s="23">
        <v>800</v>
      </c>
      <c r="D194" s="79">
        <v>698.97</v>
      </c>
      <c r="E194" s="78"/>
    </row>
    <row r="195" spans="1:5" ht="35.25" customHeight="1">
      <c r="A195" s="67" t="s">
        <v>145</v>
      </c>
      <c r="B195" s="68" t="s">
        <v>184</v>
      </c>
      <c r="C195" s="23"/>
      <c r="D195" s="80">
        <v>243656.88</v>
      </c>
      <c r="E195" s="78"/>
    </row>
    <row r="196" spans="1:5" ht="47.25" customHeight="1">
      <c r="A196" s="50" t="s">
        <v>13</v>
      </c>
      <c r="B196" s="68"/>
      <c r="C196" s="23">
        <v>100</v>
      </c>
      <c r="D196" s="79">
        <v>243656.88</v>
      </c>
      <c r="E196" s="78"/>
    </row>
    <row r="197" spans="1:5" ht="81" customHeight="1">
      <c r="A197" s="67" t="s">
        <v>150</v>
      </c>
      <c r="B197" s="68" t="s">
        <v>183</v>
      </c>
      <c r="C197" s="23"/>
      <c r="D197" s="80">
        <v>1210798.86</v>
      </c>
      <c r="E197" s="78"/>
    </row>
    <row r="198" spans="1:5" ht="51" customHeight="1">
      <c r="A198" s="50" t="s">
        <v>13</v>
      </c>
      <c r="B198" s="68"/>
      <c r="C198" s="23">
        <v>100</v>
      </c>
      <c r="D198" s="79">
        <v>1210798.86</v>
      </c>
      <c r="E198" s="78"/>
    </row>
    <row r="199" spans="1:5" ht="15.75" customHeight="1">
      <c r="A199" s="50"/>
      <c r="B199" s="39"/>
      <c r="C199" s="23"/>
      <c r="D199" s="79"/>
      <c r="E199" s="78"/>
    </row>
    <row r="200" spans="1:4" ht="15">
      <c r="A200" s="62" t="s">
        <v>140</v>
      </c>
      <c r="B200" s="63"/>
      <c r="C200" s="64"/>
      <c r="D200" s="13">
        <f>D202+D205+D208+D212+D215+D218+D222+D225+D228+D231+D235+D239</f>
        <v>9524892.860000001</v>
      </c>
    </row>
    <row r="201" spans="1:4" ht="15">
      <c r="A201" s="50"/>
      <c r="B201" s="7"/>
      <c r="C201" s="23"/>
      <c r="D201" s="79"/>
    </row>
    <row r="202" spans="1:4" ht="22.5">
      <c r="A202" s="65" t="s">
        <v>143</v>
      </c>
      <c r="B202" s="66" t="s">
        <v>144</v>
      </c>
      <c r="C202" s="16"/>
      <c r="D202" s="80">
        <v>392000</v>
      </c>
    </row>
    <row r="203" spans="1:4" ht="45.75">
      <c r="A203" s="22" t="s">
        <v>13</v>
      </c>
      <c r="B203" s="28"/>
      <c r="C203" s="26">
        <v>100</v>
      </c>
      <c r="D203" s="79">
        <v>392000</v>
      </c>
    </row>
    <row r="204" spans="1:4" ht="15">
      <c r="A204" s="27"/>
      <c r="B204" s="28"/>
      <c r="C204" s="26"/>
      <c r="D204" s="79"/>
    </row>
    <row r="205" spans="1:4" ht="22.5">
      <c r="A205" s="65" t="s">
        <v>146</v>
      </c>
      <c r="B205" s="68" t="s">
        <v>147</v>
      </c>
      <c r="C205" s="23"/>
      <c r="D205" s="80">
        <f>D206</f>
        <v>113400</v>
      </c>
    </row>
    <row r="206" spans="1:4" ht="23.25">
      <c r="A206" s="27" t="s">
        <v>32</v>
      </c>
      <c r="B206" s="7"/>
      <c r="C206" s="23">
        <v>200</v>
      </c>
      <c r="D206" s="79">
        <v>113400</v>
      </c>
    </row>
    <row r="207" spans="1:4" ht="15">
      <c r="A207" s="50"/>
      <c r="B207" s="7"/>
      <c r="C207" s="23"/>
      <c r="D207" s="79"/>
    </row>
    <row r="208" spans="1:4" ht="22.5">
      <c r="A208" s="69" t="s">
        <v>148</v>
      </c>
      <c r="B208" s="66" t="s">
        <v>149</v>
      </c>
      <c r="C208" s="32"/>
      <c r="D208" s="80">
        <v>1789000</v>
      </c>
    </row>
    <row r="209" spans="1:4" ht="25.5" customHeight="1">
      <c r="A209" s="22" t="s">
        <v>10</v>
      </c>
      <c r="B209" s="19"/>
      <c r="C209" s="26">
        <v>600</v>
      </c>
      <c r="D209" s="79">
        <v>1789000</v>
      </c>
    </row>
    <row r="210" spans="1:4" ht="15">
      <c r="A210" s="22"/>
      <c r="B210" s="19"/>
      <c r="C210" s="32"/>
      <c r="D210" s="21"/>
    </row>
    <row r="211" spans="1:4" ht="15">
      <c r="A211" s="50"/>
      <c r="B211" s="7"/>
      <c r="C211" s="23"/>
      <c r="D211" s="79"/>
    </row>
    <row r="212" spans="1:4" ht="15">
      <c r="A212" s="65" t="s">
        <v>151</v>
      </c>
      <c r="B212" s="66" t="s">
        <v>152</v>
      </c>
      <c r="C212" s="32"/>
      <c r="D212" s="80">
        <v>1495947.95</v>
      </c>
    </row>
    <row r="213" spans="1:4" ht="15">
      <c r="A213" s="27" t="s">
        <v>153</v>
      </c>
      <c r="B213" s="28"/>
      <c r="C213" s="26">
        <v>700</v>
      </c>
      <c r="D213" s="79">
        <v>1495947.95</v>
      </c>
    </row>
    <row r="214" spans="1:4" ht="15">
      <c r="A214" s="50"/>
      <c r="B214" s="7"/>
      <c r="C214" s="23"/>
      <c r="D214" s="21"/>
    </row>
    <row r="215" spans="1:4" ht="15">
      <c r="A215" s="70" t="s">
        <v>154</v>
      </c>
      <c r="B215" s="66" t="s">
        <v>155</v>
      </c>
      <c r="C215" s="32"/>
      <c r="D215" s="17">
        <v>59681.58</v>
      </c>
    </row>
    <row r="216" spans="1:4" ht="15">
      <c r="A216" s="27" t="s">
        <v>15</v>
      </c>
      <c r="B216" s="28"/>
      <c r="C216" s="26">
        <v>800</v>
      </c>
      <c r="D216" s="79">
        <v>59681.58</v>
      </c>
    </row>
    <row r="217" spans="1:4" ht="15">
      <c r="A217" s="50"/>
      <c r="B217" s="7"/>
      <c r="C217" s="23"/>
      <c r="D217" s="79"/>
    </row>
    <row r="218" spans="1:4" ht="15">
      <c r="A218" s="65" t="s">
        <v>156</v>
      </c>
      <c r="B218" s="66" t="s">
        <v>157</v>
      </c>
      <c r="C218" s="32"/>
      <c r="D218" s="80">
        <f>SUM(D219:D220)</f>
        <v>310867.43</v>
      </c>
    </row>
    <row r="219" spans="1:4" ht="23.25">
      <c r="A219" s="27" t="s">
        <v>32</v>
      </c>
      <c r="B219" s="19"/>
      <c r="C219" s="26">
        <v>200</v>
      </c>
      <c r="D219" s="79">
        <v>214631.13</v>
      </c>
    </row>
    <row r="220" spans="1:4" ht="15">
      <c r="A220" s="27" t="s">
        <v>15</v>
      </c>
      <c r="B220" s="28"/>
      <c r="C220" s="26">
        <v>800</v>
      </c>
      <c r="D220" s="79">
        <v>96236.3</v>
      </c>
    </row>
    <row r="221" spans="1:4" ht="15">
      <c r="A221" s="50"/>
      <c r="B221" s="7"/>
      <c r="C221" s="23"/>
      <c r="D221" s="79"/>
    </row>
    <row r="222" spans="1:4" ht="15">
      <c r="A222" s="65" t="s">
        <v>158</v>
      </c>
      <c r="B222" s="66" t="s">
        <v>159</v>
      </c>
      <c r="C222" s="32"/>
      <c r="D222" s="80">
        <v>58800</v>
      </c>
    </row>
    <row r="223" spans="1:4" ht="23.25">
      <c r="A223" s="27" t="s">
        <v>32</v>
      </c>
      <c r="B223" s="28"/>
      <c r="C223" s="26">
        <v>200</v>
      </c>
      <c r="D223" s="79">
        <v>58800</v>
      </c>
    </row>
    <row r="224" spans="1:4" ht="15">
      <c r="A224" s="41"/>
      <c r="B224" s="42"/>
      <c r="C224" s="56"/>
      <c r="D224" s="21"/>
    </row>
    <row r="225" spans="1:4" ht="15">
      <c r="A225" s="65" t="s">
        <v>160</v>
      </c>
      <c r="B225" s="66" t="s">
        <v>161</v>
      </c>
      <c r="C225" s="32"/>
      <c r="D225" s="17">
        <f>SUM(D226:D226)</f>
        <v>980000</v>
      </c>
    </row>
    <row r="226" spans="1:4" ht="28.5" customHeight="1">
      <c r="A226" s="22" t="s">
        <v>10</v>
      </c>
      <c r="B226" s="28"/>
      <c r="C226" s="26">
        <v>600</v>
      </c>
      <c r="D226" s="79">
        <v>980000</v>
      </c>
    </row>
    <row r="227" spans="1:4" ht="15">
      <c r="A227" s="41"/>
      <c r="B227" s="42"/>
      <c r="C227" s="56"/>
      <c r="D227" s="79"/>
    </row>
    <row r="228" spans="1:4" ht="15">
      <c r="A228" s="81" t="s">
        <v>162</v>
      </c>
      <c r="B228" s="66" t="s">
        <v>163</v>
      </c>
      <c r="C228" s="32"/>
      <c r="D228" s="80">
        <f>SUM(D229:D229)</f>
        <v>821283.98</v>
      </c>
    </row>
    <row r="229" spans="1:4" ht="27.75" customHeight="1">
      <c r="A229" s="22" t="s">
        <v>10</v>
      </c>
      <c r="B229" s="28"/>
      <c r="C229" s="26">
        <v>600</v>
      </c>
      <c r="D229" s="79">
        <v>821283.98</v>
      </c>
    </row>
    <row r="230" spans="1:4" ht="15">
      <c r="A230" s="22"/>
      <c r="B230" s="28"/>
      <c r="C230" s="26"/>
      <c r="D230" s="79"/>
    </row>
    <row r="231" spans="1:4" ht="33">
      <c r="A231" s="65" t="s">
        <v>164</v>
      </c>
      <c r="B231" s="66" t="s">
        <v>165</v>
      </c>
      <c r="C231" s="26"/>
      <c r="D231" s="80">
        <f>SUM(D232:D233)</f>
        <v>240838.18000000002</v>
      </c>
    </row>
    <row r="232" spans="1:4" ht="45.75">
      <c r="A232" s="22" t="s">
        <v>13</v>
      </c>
      <c r="B232" s="28"/>
      <c r="C232" s="26">
        <v>100</v>
      </c>
      <c r="D232" s="79">
        <v>235123.39</v>
      </c>
    </row>
    <row r="233" spans="1:4" ht="18.75" customHeight="1">
      <c r="A233" s="27" t="s">
        <v>32</v>
      </c>
      <c r="B233" s="28"/>
      <c r="C233" s="26">
        <v>200</v>
      </c>
      <c r="D233" s="79">
        <v>5714.79</v>
      </c>
    </row>
    <row r="234" spans="1:4" ht="15">
      <c r="A234" s="27"/>
      <c r="B234" s="28"/>
      <c r="C234" s="26"/>
      <c r="D234" s="79"/>
    </row>
    <row r="235" spans="1:4" ht="43.5">
      <c r="A235" s="65" t="s">
        <v>166</v>
      </c>
      <c r="B235" s="66" t="s">
        <v>168</v>
      </c>
      <c r="C235" s="72"/>
      <c r="D235" s="80">
        <f>SUM(D236:D237)</f>
        <v>465073.74</v>
      </c>
    </row>
    <row r="236" spans="1:4" ht="45.75">
      <c r="A236" s="22" t="s">
        <v>13</v>
      </c>
      <c r="B236" s="28"/>
      <c r="C236" s="26">
        <v>100</v>
      </c>
      <c r="D236" s="79">
        <v>345217.11</v>
      </c>
    </row>
    <row r="237" spans="1:4" ht="23.25">
      <c r="A237" s="27" t="s">
        <v>32</v>
      </c>
      <c r="B237" s="28"/>
      <c r="C237" s="26">
        <v>200</v>
      </c>
      <c r="D237" s="79">
        <v>119856.63</v>
      </c>
    </row>
    <row r="238" spans="1:4" ht="15">
      <c r="A238" s="27"/>
      <c r="B238" s="28"/>
      <c r="C238" s="26"/>
      <c r="D238" s="79"/>
    </row>
    <row r="239" spans="1:4" ht="33">
      <c r="A239" s="65" t="s">
        <v>187</v>
      </c>
      <c r="B239" s="71" t="s">
        <v>188</v>
      </c>
      <c r="C239" s="56"/>
      <c r="D239" s="79">
        <f>SUM(D240:D241)</f>
        <v>2798000</v>
      </c>
    </row>
    <row r="240" spans="1:4" ht="23.25">
      <c r="A240" s="27" t="s">
        <v>32</v>
      </c>
      <c r="B240" s="42"/>
      <c r="C240" s="56">
        <v>200</v>
      </c>
      <c r="D240" s="79">
        <v>2798000</v>
      </c>
    </row>
    <row r="241" spans="1:4" ht="34.5">
      <c r="A241" s="27" t="s">
        <v>10</v>
      </c>
      <c r="B241" s="42"/>
      <c r="C241" s="56">
        <v>600</v>
      </c>
      <c r="D241" s="79">
        <v>0</v>
      </c>
    </row>
    <row r="242" spans="1:4" ht="26.25">
      <c r="A242" s="73" t="s">
        <v>193</v>
      </c>
      <c r="B242" s="28"/>
      <c r="C242" s="26"/>
      <c r="D242" s="21">
        <v>-11339</v>
      </c>
    </row>
    <row r="243" spans="1:5" ht="15.75" thickBot="1">
      <c r="A243" s="74" t="s">
        <v>167</v>
      </c>
      <c r="B243" s="75"/>
      <c r="C243" s="76"/>
      <c r="D243" s="77">
        <f>D10+D53+D111+D126+D132+D156+D165+D170+D175+D183+D200+D242</f>
        <v>228781784.13000005</v>
      </c>
      <c r="E243" s="78"/>
    </row>
  </sheetData>
  <sheetProtection/>
  <mergeCells count="2">
    <mergeCell ref="A5:D5"/>
    <mergeCell ref="A6:D6"/>
  </mergeCells>
  <printOptions/>
  <pageMargins left="0.7" right="0.2" top="0.19" bottom="0.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Mironova</cp:lastModifiedBy>
  <cp:lastPrinted>2014-04-21T06:36:31Z</cp:lastPrinted>
  <dcterms:created xsi:type="dcterms:W3CDTF">2014-02-13T08:46:37Z</dcterms:created>
  <dcterms:modified xsi:type="dcterms:W3CDTF">2014-05-16T07:30:20Z</dcterms:modified>
  <cp:category/>
  <cp:version/>
  <cp:contentType/>
  <cp:contentStatus/>
</cp:coreProperties>
</file>