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<sst xmlns="http://schemas.openxmlformats.org/spreadsheetml/2006/main" count="109" uniqueCount="71">
  <si>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</si>
  <si>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</si>
  <si>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</si>
  <si>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</si>
  <si>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</si>
  <si>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</si>
  <si>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</si>
  <si>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</si>
  <si>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</si>
  <si>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</si>
  <si>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</si>
  <si>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</si>
  <si>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</si>
  <si>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</si>
  <si>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</si>
  <si>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</si>
  <si>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</si>
  <si>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</si>
  <si>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</si>
  <si>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</si>
  <si>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</si>
  <si>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</si>
  <si>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</si>
  <si>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</si>
  <si>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</si>
  <si>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</si>
  <si>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</si>
  <si>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</si>
  <si>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</si>
  <si>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</si>
  <si>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</si>
  <si>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</si>
  <si>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</si>
  <si>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</si>
  <si>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</si>
  <si>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</si>
  <si>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</si>
  <si>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</si>
  <si>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</si>
  <si>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</si>
  <si>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</si>
  <si>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</si>
  <si>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</si>
  <si>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</si>
  <si>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</si>
  <si>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</si>
  <si>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</si>
  <si>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</si>
  <si>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</si>
  <si>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</si>
  <si>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</si>
  <si>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</si>
  <si>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</si>
  <si>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</si>
  <si>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</si>
  <si>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</si>
  <si>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</si>
  <si>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</si>
  <si>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</si>
  <si>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</si>
  <si>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</si>
  <si>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</si>
  <si>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</si>
  <si>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</si>
  <si>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</si>
  <si>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сентябрь
 2022</t>
  </si>
  <si>
    <t>октябрь 2021</t>
  </si>
  <si>
    <t>октябрь 2022</t>
  </si>
  <si>
    <t>сентябрю 2022</t>
  </si>
  <si>
    <t>октябрю 2021</t>
  </si>
  <si>
    <t>октябрь 2022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</si>
</sst>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2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16" sqref="W16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20" customWidth="1"/>
    <col min="19" max="20" width="12.00390625" style="24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1" customFormat="1" ht="9" customHeight="1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1" customFormat="1" ht="18" customHeight="1">
      <c r="A3" s="37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1" customFormat="1" ht="24" customHeight="1">
      <c r="A4" s="38" t="s">
        <v>0</v>
      </c>
      <c r="B4" s="38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40" t="s">
        <v>62</v>
      </c>
      <c r="S4" s="41"/>
      <c r="T4" s="29"/>
      <c r="U4" s="42" t="s">
        <v>70</v>
      </c>
      <c r="V4" s="43"/>
    </row>
    <row r="5" spans="1:22" s="1" customFormat="1" ht="44.25" customHeight="1">
      <c r="A5" s="39"/>
      <c r="B5" s="3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66</v>
      </c>
      <c r="S5" s="18" t="s">
        <v>65</v>
      </c>
      <c r="T5" s="18" t="s">
        <v>67</v>
      </c>
      <c r="U5" s="21" t="s">
        <v>68</v>
      </c>
      <c r="V5" s="21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30">
        <v>97.86902777777776</v>
      </c>
      <c r="S6" s="25">
        <v>132.9241865079365</v>
      </c>
      <c r="T6" s="25">
        <v>132.118630952381</v>
      </c>
      <c r="U6" s="17">
        <v>99.3939736802471</v>
      </c>
      <c r="V6" s="17">
        <f>(T6/R6)*100</f>
        <v>134.99534423941626</v>
      </c>
      <c r="X6" s="26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30">
        <v>30.076999999999998</v>
      </c>
      <c r="S7" s="25">
        <v>36.097</v>
      </c>
      <c r="T7" s="25">
        <v>34.477000000000004</v>
      </c>
      <c r="U7" s="17">
        <v>94.6809984209214</v>
      </c>
      <c r="V7" s="17">
        <f aca="true" t="shared" si="0" ref="V7:V46">(T7/R7)*100</f>
        <v>114.62911859560462</v>
      </c>
      <c r="X7" s="26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30">
        <v>54.74583333333334</v>
      </c>
      <c r="S8" s="25">
        <v>80.77083333333334</v>
      </c>
      <c r="T8" s="25">
        <v>81.27083333333334</v>
      </c>
      <c r="U8" s="17">
        <v>100.61903533660046</v>
      </c>
      <c r="V8" s="17">
        <f t="shared" si="0"/>
        <v>148.451175888576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30">
        <v>81.5516111111111</v>
      </c>
      <c r="S9" s="25">
        <v>89.04861111111111</v>
      </c>
      <c r="T9" s="25">
        <v>77.24305555555557</v>
      </c>
      <c r="U9" s="17">
        <v>86.74257194104345</v>
      </c>
      <c r="V9" s="17">
        <f t="shared" si="0"/>
        <v>94.71677444890048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30">
        <v>43.65972222222222</v>
      </c>
      <c r="S10" s="25">
        <v>40.648611111111116</v>
      </c>
      <c r="T10" s="25">
        <v>38.15694444444444</v>
      </c>
      <c r="U10" s="17">
        <v>93.87022926845934</v>
      </c>
      <c r="V10" s="17">
        <f t="shared" si="0"/>
        <v>87.39621441068873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30">
        <v>43.32236111111111</v>
      </c>
      <c r="S11" s="25">
        <v>56.82236111111111</v>
      </c>
      <c r="T11" s="25">
        <v>54.28069444444444</v>
      </c>
      <c r="U11" s="17">
        <v>95.52699568098436</v>
      </c>
      <c r="V11" s="17">
        <f t="shared" si="0"/>
        <v>125.29486632833316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30">
        <v>46.59329365079365</v>
      </c>
      <c r="S12" s="25">
        <v>58.26261904761905</v>
      </c>
      <c r="T12" s="25">
        <v>53.3538888888889</v>
      </c>
      <c r="U12" s="17">
        <v>91.57482063290331</v>
      </c>
      <c r="V12" s="17">
        <f t="shared" si="0"/>
        <v>114.50980325358498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1">
        <v>93.08394276629572</v>
      </c>
      <c r="S13" s="28">
        <v>107.3904054054054</v>
      </c>
      <c r="T13" s="28">
        <v>104.3904054054054</v>
      </c>
      <c r="U13" s="17">
        <v>97.20645434880815</v>
      </c>
      <c r="V13" s="17">
        <f t="shared" si="0"/>
        <v>112.14652313073654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1">
        <v>49.47794871794872</v>
      </c>
      <c r="S14" s="28">
        <v>55.42666666666666</v>
      </c>
      <c r="T14" s="28">
        <v>55.42666666666666</v>
      </c>
      <c r="U14" s="17">
        <v>100</v>
      </c>
      <c r="V14" s="17">
        <f t="shared" si="0"/>
        <v>112.02296801475921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30">
        <v>54.92999999999999</v>
      </c>
      <c r="S15" s="25">
        <v>66.38</v>
      </c>
      <c r="T15" s="25">
        <v>66.22999999999999</v>
      </c>
      <c r="U15" s="17">
        <v>99.77402832178366</v>
      </c>
      <c r="V15" s="17">
        <f t="shared" si="0"/>
        <v>120.5716366284362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30">
        <v>36.654</v>
      </c>
      <c r="S16" s="25">
        <v>25.913999999999998</v>
      </c>
      <c r="T16" s="25">
        <v>27.153999999999996</v>
      </c>
      <c r="U16" s="17">
        <v>104.86223662884927</v>
      </c>
      <c r="V16" s="17">
        <f t="shared" si="0"/>
        <v>74.0819555846565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30">
        <v>76.03</v>
      </c>
      <c r="S17" s="25">
        <f>179.93/2</f>
        <v>89.965</v>
      </c>
      <c r="T17" s="25">
        <v>84.88</v>
      </c>
      <c r="U17" s="17">
        <f>T17/S17*100</f>
        <v>94.34780192297004</v>
      </c>
      <c r="V17" s="17">
        <f t="shared" si="0"/>
        <v>111.6401420491911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30">
        <v>116.22</v>
      </c>
      <c r="S18" s="25">
        <v>121.615</v>
      </c>
      <c r="T18" s="25">
        <v>123.04</v>
      </c>
      <c r="U18" s="17">
        <f>T18/S18*100</f>
        <v>101.17173046088067</v>
      </c>
      <c r="V18" s="17">
        <f t="shared" si="0"/>
        <v>105.86818103596627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30">
        <v>98.64</v>
      </c>
      <c r="S19" s="25">
        <v>98.3</v>
      </c>
      <c r="T19" s="25">
        <v>100.07</v>
      </c>
      <c r="U19" s="17">
        <f>T19/S19*100</f>
        <v>101.80061037639878</v>
      </c>
      <c r="V19" s="17">
        <f t="shared" si="0"/>
        <v>101.44971613949716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30">
        <v>35.994</v>
      </c>
      <c r="S20" s="25">
        <v>31.314</v>
      </c>
      <c r="T20" s="25">
        <v>32.914</v>
      </c>
      <c r="U20" s="17">
        <v>105.1095356709459</v>
      </c>
      <c r="V20" s="17">
        <f t="shared" si="0"/>
        <v>91.44301828082459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30">
        <v>33.194</v>
      </c>
      <c r="S21" s="25">
        <v>27.593999999999994</v>
      </c>
      <c r="T21" s="25">
        <v>29.214</v>
      </c>
      <c r="U21" s="17">
        <v>105.87084148727985</v>
      </c>
      <c r="V21" s="17">
        <f t="shared" si="0"/>
        <v>88.00988130385008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30">
        <v>27.793999999999993</v>
      </c>
      <c r="S22" s="25">
        <v>30.794</v>
      </c>
      <c r="T22" s="25">
        <v>28.194</v>
      </c>
      <c r="U22" s="17">
        <v>91.55679677859322</v>
      </c>
      <c r="V22" s="17">
        <f t="shared" si="0"/>
        <v>101.43915953083402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30">
        <v>79.576</v>
      </c>
      <c r="S23" s="25">
        <v>73.994</v>
      </c>
      <c r="T23" s="25">
        <v>82.04400000000001</v>
      </c>
      <c r="U23" s="17">
        <v>110.87926048057952</v>
      </c>
      <c r="V23" s="17">
        <f t="shared" si="0"/>
        <v>103.10143761938275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30">
        <v>119.976</v>
      </c>
      <c r="S24" s="25">
        <v>102.994</v>
      </c>
      <c r="T24" s="25">
        <v>127.076</v>
      </c>
      <c r="U24" s="17">
        <v>123.38194457929588</v>
      </c>
      <c r="V24" s="17">
        <f t="shared" si="0"/>
        <v>105.917850236714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30">
        <v>122.994</v>
      </c>
      <c r="S25" s="25">
        <v>106.59400000000001</v>
      </c>
      <c r="T25" s="25">
        <v>101.796</v>
      </c>
      <c r="U25" s="17">
        <v>95.49880856333377</v>
      </c>
      <c r="V25" s="17">
        <f t="shared" si="0"/>
        <v>82.76501292745988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30">
        <v>65.59400000000001</v>
      </c>
      <c r="S26" s="25">
        <v>80.99249999999999</v>
      </c>
      <c r="T26" s="25">
        <v>80.49249999999999</v>
      </c>
      <c r="U26" s="17">
        <v>99.38265888816866</v>
      </c>
      <c r="V26" s="17">
        <f t="shared" si="0"/>
        <v>122.7132054761106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30">
        <v>51.85622222222222</v>
      </c>
      <c r="S27" s="25">
        <v>71.28288888888889</v>
      </c>
      <c r="T27" s="25">
        <v>65.86066666666667</v>
      </c>
      <c r="U27" s="17">
        <v>92.39337475410962</v>
      </c>
      <c r="V27" s="17">
        <f t="shared" si="0"/>
        <v>127.00629518369169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30">
        <v>190.55</v>
      </c>
      <c r="S28" s="25">
        <v>238.97400000000002</v>
      </c>
      <c r="T28" s="25">
        <v>240.37600000000003</v>
      </c>
      <c r="U28" s="17">
        <v>100.58667470101351</v>
      </c>
      <c r="V28" s="17">
        <f t="shared" si="0"/>
        <v>126.14851744948834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30">
        <v>106.01366666666668</v>
      </c>
      <c r="S29" s="25">
        <v>152.31666666666666</v>
      </c>
      <c r="T29" s="25">
        <v>146.42600000000002</v>
      </c>
      <c r="U29" s="17">
        <v>96.13261844840794</v>
      </c>
      <c r="V29" s="17">
        <f t="shared" si="0"/>
        <v>138.11992793381984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30">
        <v>380</v>
      </c>
      <c r="S30" s="25">
        <v>450</v>
      </c>
      <c r="T30" s="25">
        <v>450</v>
      </c>
      <c r="U30" s="17">
        <v>100</v>
      </c>
      <c r="V30" s="17">
        <f t="shared" si="0"/>
        <v>118.42105263157893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30">
        <v>300</v>
      </c>
      <c r="S31" s="25">
        <v>320</v>
      </c>
      <c r="T31" s="25">
        <v>320</v>
      </c>
      <c r="U31" s="17">
        <v>100</v>
      </c>
      <c r="V31" s="17">
        <f t="shared" si="0"/>
        <v>106.66666666666667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30">
        <v>176.494</v>
      </c>
      <c r="S32" s="25">
        <v>166.71599999999998</v>
      </c>
      <c r="T32" s="25">
        <v>164.076</v>
      </c>
      <c r="U32" s="17">
        <v>98.41646872525733</v>
      </c>
      <c r="V32" s="17">
        <f t="shared" si="0"/>
        <v>92.96406676714221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30">
        <v>163.2705</v>
      </c>
      <c r="S33" s="25">
        <v>176.471</v>
      </c>
      <c r="T33" s="25">
        <v>161.971</v>
      </c>
      <c r="U33" s="17">
        <v>87.93286148998985</v>
      </c>
      <c r="V33" s="17">
        <f t="shared" si="0"/>
        <v>99.20408157015505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30">
        <v>196.5010769230769</v>
      </c>
      <c r="S34" s="25">
        <v>284.973</v>
      </c>
      <c r="T34" s="25">
        <v>252.97600000000003</v>
      </c>
      <c r="U34" s="17">
        <v>88.77191874317919</v>
      </c>
      <c r="V34" s="17">
        <f t="shared" si="0"/>
        <v>128.7402613569548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30">
        <v>52.98559064327486</v>
      </c>
      <c r="S35" s="25">
        <v>61.99400000000001</v>
      </c>
      <c r="T35" s="25">
        <v>67.38347368421053</v>
      </c>
      <c r="U35" s="17">
        <v>108.69354080106224</v>
      </c>
      <c r="V35" s="17">
        <f t="shared" si="0"/>
        <v>127.17320476404485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30">
        <v>67.228</v>
      </c>
      <c r="S36" s="25">
        <v>79.58800000000001</v>
      </c>
      <c r="T36" s="25">
        <v>82.388</v>
      </c>
      <c r="U36" s="17">
        <v>103.51811830929284</v>
      </c>
      <c r="V36" s="17">
        <f t="shared" si="0"/>
        <v>122.55012792288929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30">
        <v>214.1683311883312</v>
      </c>
      <c r="S37" s="25">
        <v>253.69252252252255</v>
      </c>
      <c r="T37" s="25">
        <v>252.38696696696698</v>
      </c>
      <c r="U37" s="17">
        <v>99.48537877956586</v>
      </c>
      <c r="V37" s="17">
        <f t="shared" si="0"/>
        <v>117.84513871242142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30">
        <v>536.0762745098039</v>
      </c>
      <c r="S38" s="25">
        <v>711.0339869281046</v>
      </c>
      <c r="T38" s="25">
        <v>725.9117647058824</v>
      </c>
      <c r="U38" s="17">
        <v>102.09241443465378</v>
      </c>
      <c r="V38" s="17">
        <f t="shared" si="0"/>
        <v>135.41202982162696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30">
        <v>232.43999999999997</v>
      </c>
      <c r="S39" s="25">
        <v>244.98499999999999</v>
      </c>
      <c r="T39" s="25">
        <v>244.98499999999999</v>
      </c>
      <c r="U39" s="17">
        <v>100</v>
      </c>
      <c r="V39" s="17">
        <f t="shared" si="0"/>
        <v>105.39709172259508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30">
        <v>407.93999999999994</v>
      </c>
      <c r="S40" s="25">
        <v>522.96</v>
      </c>
      <c r="T40" s="25">
        <v>513.96</v>
      </c>
      <c r="U40" s="17">
        <v>98.24460761817346</v>
      </c>
      <c r="V40" s="17">
        <f t="shared" si="0"/>
        <v>125.98911604647745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30">
        <v>7.4</v>
      </c>
      <c r="S41" s="25">
        <f>60.594/10</f>
        <v>6.0594</v>
      </c>
      <c r="T41" s="25">
        <f>64.334/10</f>
        <v>6.433400000000001</v>
      </c>
      <c r="U41" s="17">
        <v>106.17222827342641</v>
      </c>
      <c r="V41" s="17">
        <f t="shared" si="0"/>
        <v>86.93783783783783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30">
        <v>134.1922222222222</v>
      </c>
      <c r="S42" s="25">
        <v>231.85555555555555</v>
      </c>
      <c r="T42" s="25">
        <v>242.67254901960786</v>
      </c>
      <c r="U42" s="17">
        <v>104.66540188702116</v>
      </c>
      <c r="V42" s="17">
        <f t="shared" si="0"/>
        <v>180.83950396003004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30">
        <v>113.75355555555555</v>
      </c>
      <c r="S43" s="25">
        <v>104.66</v>
      </c>
      <c r="T43" s="25">
        <v>96.038</v>
      </c>
      <c r="U43" s="17">
        <v>91.76189566214408</v>
      </c>
      <c r="V43" s="17">
        <f t="shared" si="0"/>
        <v>84.42637202060595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30">
        <v>17.394</v>
      </c>
      <c r="S44" s="25">
        <v>26.593999999999994</v>
      </c>
      <c r="T44" s="25">
        <v>26.393999999999995</v>
      </c>
      <c r="U44" s="17">
        <v>99.24795066556366</v>
      </c>
      <c r="V44" s="17">
        <f t="shared" si="0"/>
        <v>151.74197999310107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30">
        <v>928.762</v>
      </c>
      <c r="S45" s="25">
        <v>1285.7599999999998</v>
      </c>
      <c r="T45" s="25">
        <v>1277.7599999999998</v>
      </c>
      <c r="U45" s="17">
        <v>99.37779990044798</v>
      </c>
      <c r="V45" s="17">
        <f t="shared" si="0"/>
        <v>137.57668810739457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30">
        <v>1209.7</v>
      </c>
      <c r="S46" s="25">
        <v>1458.8</v>
      </c>
      <c r="T46" s="25">
        <v>1427.7</v>
      </c>
      <c r="U46" s="17">
        <v>97.86811077598027</v>
      </c>
      <c r="V46" s="17">
        <f t="shared" si="0"/>
        <v>118.02099694139044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9">
        <v>5225.19</v>
      </c>
      <c r="S47" s="27">
        <v>5680.88</v>
      </c>
      <c r="T47" s="27">
        <v>5686.882723535426</v>
      </c>
      <c r="U47" s="22">
        <f>T47/S47*100</f>
        <v>100.10566538169132</v>
      </c>
      <c r="V47" s="22">
        <f>T47/R47*100</f>
        <v>108.83590306831763</v>
      </c>
    </row>
    <row r="48" spans="1:20" s="1" customFormat="1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23"/>
    </row>
    <row r="49" spans="1:22" ht="38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2"/>
      <c r="U49" s="32"/>
      <c r="V49" s="32"/>
    </row>
    <row r="50" spans="1:22" ht="36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3"/>
      <c r="U50" s="33"/>
      <c r="V50" s="33"/>
    </row>
    <row r="51" spans="1:22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3"/>
      <c r="U51" s="33"/>
      <c r="V51" s="33"/>
    </row>
    <row r="52" spans="1:22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3"/>
      <c r="U52" s="33"/>
      <c r="V52" s="33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3"/>
      <c r="U53" s="33"/>
      <c r="V53" s="33"/>
    </row>
  </sheetData>
  <sheetProtection/>
  <mergeCells count="6">
    <mergeCell ref="A1:V2"/>
    <mergeCell ref="A3:V3"/>
    <mergeCell ref="A4:A5"/>
    <mergeCell ref="B4:B5"/>
    <mergeCell ref="R4:S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2022-10-28T10:08:18Z</cp:lastPrinted>
  <dcterms:created xsi:type="dcterms:W3CDTF">2011-01-24T12:16:55Z</dcterms:created>
  <dcterms:modified xsi:type="dcterms:W3CDTF">2022-10-28T10:11:17Z</dcterms:modified>
  <cp:category/>
  <cp:version/>
  <cp:contentType/>
  <cp:contentStatus/>
</cp:coreProperties>
</file>